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580" windowHeight="8595" activeTab="1"/>
  </bookViews>
  <sheets>
    <sheet name="Sine Wave" sheetId="1" r:id="rId1"/>
    <sheet name="LRC Circuit" sheetId="2" r:id="rId2"/>
    <sheet name="Sheet3" sheetId="3" r:id="rId3"/>
  </sheets>
  <definedNames>
    <definedName name="amp">'Sine Wave'!$B$3</definedName>
    <definedName name="amplitude">'Sine Wave'!$B$3</definedName>
    <definedName name="cap">'LRC Circuit'!$E$3</definedName>
    <definedName name="freq">'Sine Wave'!$B$4</definedName>
    <definedName name="ind">'LRC Circuit'!$E$4</definedName>
    <definedName name="res">'LRC Circuit'!$E$5</definedName>
  </definedNames>
  <calcPr fullCalcOnLoad="1"/>
</workbook>
</file>

<file path=xl/sharedStrings.xml><?xml version="1.0" encoding="utf-8"?>
<sst xmlns="http://schemas.openxmlformats.org/spreadsheetml/2006/main" count="23" uniqueCount="17">
  <si>
    <t>Amplitude</t>
  </si>
  <si>
    <t>Frequency</t>
  </si>
  <si>
    <t>Phase</t>
  </si>
  <si>
    <t>Time</t>
  </si>
  <si>
    <t>Function</t>
  </si>
  <si>
    <t>Driving Frequency</t>
  </si>
  <si>
    <t>Capacitance</t>
  </si>
  <si>
    <t>Inductance</t>
  </si>
  <si>
    <t>Resistance</t>
  </si>
  <si>
    <t>Source Voltage</t>
  </si>
  <si>
    <t>number</t>
  </si>
  <si>
    <t>exponent</t>
  </si>
  <si>
    <t>Resonance</t>
  </si>
  <si>
    <t>Source Power</t>
  </si>
  <si>
    <t>Quality Factor</t>
  </si>
  <si>
    <t>t</t>
  </si>
  <si>
    <t>sin(t)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</si>
</sst>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Times New Roman"/>
      <family val="0"/>
    </font>
    <font>
      <sz val="17.25"/>
      <name val="Times New Roman"/>
      <family val="0"/>
    </font>
    <font>
      <b/>
      <sz val="23.25"/>
      <name val="Times New Roman"/>
      <family val="0"/>
    </font>
    <font>
      <b/>
      <sz val="17.25"/>
      <name val="Times New Roman"/>
      <family val="0"/>
    </font>
    <font>
      <sz val="15"/>
      <name val="Times New Roman"/>
      <family val="0"/>
    </font>
    <font>
      <b/>
      <sz val="20"/>
      <name val="Times New Roman"/>
      <family val="0"/>
    </font>
    <font>
      <b/>
      <sz val="15"/>
      <name val="Times New Roman"/>
      <family val="0"/>
    </font>
    <font>
      <sz val="12"/>
      <color indexed="8"/>
      <name val="Times New Roman"/>
      <family val="1"/>
    </font>
    <font>
      <sz val="8.75"/>
      <name val="Times New Roman"/>
      <family val="0"/>
    </font>
    <font>
      <b/>
      <sz val="8.7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Times New Roman"/>
                <a:ea typeface="Times New Roman"/>
                <a:cs typeface="Times New Roman"/>
              </a:rPr>
              <a:t>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'Sine Wave'!$B$8</c:f>
              <c:strCache>
                <c:ptCount val="1"/>
                <c:pt idx="0">
                  <c:v>Function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Wave'!$A$9:$A$209</c:f>
              <c:numCache/>
            </c:numRef>
          </c:xVal>
          <c:yVal>
            <c:numRef>
              <c:f>'Sine Wave'!$B$9:$B$209</c:f>
              <c:numCache/>
            </c:numRef>
          </c:yVal>
          <c:smooth val="1"/>
        </c:ser>
        <c:axId val="38159333"/>
        <c:axId val="7889678"/>
      </c:scatterChart>
      <c:valAx>
        <c:axId val="3815933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Times New Roman"/>
                    <a:ea typeface="Times New Roman"/>
                    <a:cs typeface="Times New Roman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crossBetween val="midCat"/>
        <c:dispUnits/>
      </c:valAx>
      <c:valAx>
        <c:axId val="788967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Times New Roman"/>
                    <a:ea typeface="Times New Roman"/>
                    <a:cs typeface="Times New Roman"/>
                  </a:rPr>
                  <a:t>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Times New Roman"/>
                <a:ea typeface="Times New Roman"/>
                <a:cs typeface="Times New Roman"/>
              </a:rPr>
              <a:t>RLC Circuit Response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73"/>
          <c:w val="0.90575"/>
          <c:h val="0.71575"/>
        </c:manualLayout>
      </c:layout>
      <c:scatterChart>
        <c:scatterStyle val="smooth"/>
        <c:varyColors val="0"/>
        <c:ser>
          <c:idx val="0"/>
          <c:order val="0"/>
          <c:tx>
            <c:strRef>
              <c:f>'LRC Circuit'!$B$2</c:f>
              <c:strCache>
                <c:ptCount val="1"/>
                <c:pt idx="0">
                  <c:v>Source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'LRC Circuit'!$A$3:$A$102</c:f>
              <c:numCache/>
            </c:numRef>
          </c:xVal>
          <c:yVal>
            <c:numRef>
              <c:f>'LRC Circuit'!$B$3:$B$102</c:f>
              <c:numCache/>
            </c:numRef>
          </c:yVal>
          <c:smooth val="1"/>
        </c:ser>
        <c:axId val="3898239"/>
        <c:axId val="35084152"/>
      </c:scatterChart>
      <c:valAx>
        <c:axId val="38982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Times New Roman"/>
                    <a:ea typeface="Times New Roman"/>
                    <a:cs typeface="Times New Roman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crossBetween val="midCat"/>
        <c:dispUnits/>
      </c:val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Times New Roman"/>
                    <a:ea typeface="Times New Roman"/>
                    <a:cs typeface="Times New Roman"/>
                  </a:rPr>
                  <a:t>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Sheet3!$B$5</c:f>
              <c:strCache>
                <c:ptCount val="1"/>
                <c:pt idx="0">
                  <c:v>sin(t)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Sheet3!$A$6:$A$25</c:f>
              <c:numCache/>
            </c:numRef>
          </c:xVal>
          <c:yVal>
            <c:numRef>
              <c:f>Sheet3!$B$6:$B$25</c:f>
              <c:numCache/>
            </c:numRef>
          </c:yVal>
          <c:smooth val="1"/>
        </c:ser>
        <c:axId val="47321913"/>
        <c:axId val="23244034"/>
      </c:scatterChart>
      <c:val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crossBetween val="midCat"/>
        <c:dispUnits/>
      </c:val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Sin(t)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2</xdr:row>
      <xdr:rowOff>28575</xdr:rowOff>
    </xdr:from>
    <xdr:to>
      <xdr:col>6</xdr:col>
      <xdr:colOff>581025</xdr:colOff>
      <xdr:row>2</xdr:row>
      <xdr:rowOff>180975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8625"/>
          <a:ext cx="2390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</xdr:row>
      <xdr:rowOff>19050</xdr:rowOff>
    </xdr:from>
    <xdr:to>
      <xdr:col>6</xdr:col>
      <xdr:colOff>581025</xdr:colOff>
      <xdr:row>3</xdr:row>
      <xdr:rowOff>171450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19125"/>
          <a:ext cx="2390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28575</xdr:rowOff>
    </xdr:from>
    <xdr:to>
      <xdr:col>6</xdr:col>
      <xdr:colOff>571500</xdr:colOff>
      <xdr:row>4</xdr:row>
      <xdr:rowOff>180975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828675"/>
          <a:ext cx="2390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</xdr:row>
      <xdr:rowOff>95250</xdr:rowOff>
    </xdr:from>
    <xdr:to>
      <xdr:col>11</xdr:col>
      <xdr:colOff>676275</xdr:colOff>
      <xdr:row>26</xdr:row>
      <xdr:rowOff>133350</xdr:rowOff>
    </xdr:to>
    <xdr:graphicFrame>
      <xdr:nvGraphicFramePr>
        <xdr:cNvPr id="4" name="Chart 5"/>
        <xdr:cNvGraphicFramePr/>
      </xdr:nvGraphicFramePr>
      <xdr:xfrm>
        <a:off x="1495425" y="1095375"/>
        <a:ext cx="6724650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47625</xdr:rowOff>
    </xdr:from>
    <xdr:to>
      <xdr:col>8</xdr:col>
      <xdr:colOff>1209675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533525" y="1647825"/>
        <a:ext cx="58578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238125</xdr:colOff>
      <xdr:row>1</xdr:row>
      <xdr:rowOff>590550</xdr:rowOff>
    </xdr:from>
    <xdr:to>
      <xdr:col>6</xdr:col>
      <xdr:colOff>1371600</xdr:colOff>
      <xdr:row>2</xdr:row>
      <xdr:rowOff>171450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90575"/>
          <a:ext cx="1133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</xdr:row>
      <xdr:rowOff>9525</xdr:rowOff>
    </xdr:from>
    <xdr:to>
      <xdr:col>6</xdr:col>
      <xdr:colOff>1362075</xdr:colOff>
      <xdr:row>3</xdr:row>
      <xdr:rowOff>180975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009650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</xdr:row>
      <xdr:rowOff>9525</xdr:rowOff>
    </xdr:from>
    <xdr:to>
      <xdr:col>8</xdr:col>
      <xdr:colOff>1200150</xdr:colOff>
      <xdr:row>2</xdr:row>
      <xdr:rowOff>190500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809625"/>
          <a:ext cx="1133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19050</xdr:rowOff>
    </xdr:from>
    <xdr:to>
      <xdr:col>8</xdr:col>
      <xdr:colOff>1190625</xdr:colOff>
      <xdr:row>3</xdr:row>
      <xdr:rowOff>190500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48400" y="10191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9525</xdr:rowOff>
    </xdr:from>
    <xdr:to>
      <xdr:col>6</xdr:col>
      <xdr:colOff>1362075</xdr:colOff>
      <xdr:row>4</xdr:row>
      <xdr:rowOff>180975</xdr:rowOff>
    </xdr:to>
    <xdr:pic>
      <xdr:nvPicPr>
        <xdr:cNvPr id="6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57725" y="12096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19050</xdr:rowOff>
    </xdr:from>
    <xdr:to>
      <xdr:col>8</xdr:col>
      <xdr:colOff>1190625</xdr:colOff>
      <xdr:row>4</xdr:row>
      <xdr:rowOff>190500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1219200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76200</xdr:rowOff>
    </xdr:from>
    <xdr:to>
      <xdr:col>7</xdr:col>
      <xdr:colOff>381000</xdr:colOff>
      <xdr:row>13</xdr:row>
      <xdr:rowOff>180975</xdr:rowOff>
    </xdr:to>
    <xdr:graphicFrame>
      <xdr:nvGraphicFramePr>
        <xdr:cNvPr id="1" name="Chart 1"/>
        <xdr:cNvGraphicFramePr/>
      </xdr:nvGraphicFramePr>
      <xdr:xfrm>
        <a:off x="1619250" y="76200"/>
        <a:ext cx="3448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209"/>
  <sheetViews>
    <sheetView workbookViewId="0" topLeftCell="A1">
      <selection activeCell="B9" sqref="B9"/>
    </sheetView>
  </sheetViews>
  <sheetFormatPr defaultColWidth="9.00390625" defaultRowHeight="15.75"/>
  <sheetData>
    <row r="3" spans="1:8" ht="15.75">
      <c r="A3" t="s">
        <v>0</v>
      </c>
      <c r="B3">
        <f>10*C3/1000</f>
        <v>10</v>
      </c>
      <c r="C3" s="7">
        <v>1000</v>
      </c>
      <c r="H3" t="s">
        <v>0</v>
      </c>
    </row>
    <row r="4" spans="1:8" ht="15.75">
      <c r="A4" t="s">
        <v>1</v>
      </c>
      <c r="B4">
        <f>C4/20</f>
        <v>7.9</v>
      </c>
      <c r="C4" s="8">
        <v>158</v>
      </c>
      <c r="H4" t="s">
        <v>1</v>
      </c>
    </row>
    <row r="5" spans="1:8" ht="15.75">
      <c r="A5" t="s">
        <v>2</v>
      </c>
      <c r="B5">
        <f>6.283*(C5-628)/628</f>
        <v>0</v>
      </c>
      <c r="C5" s="8">
        <v>628</v>
      </c>
      <c r="H5" t="s">
        <v>2</v>
      </c>
    </row>
    <row r="8" spans="1:2" ht="15.75">
      <c r="A8" t="s">
        <v>3</v>
      </c>
      <c r="B8" t="s">
        <v>4</v>
      </c>
    </row>
    <row r="9" spans="1:2" ht="15.75">
      <c r="A9">
        <v>0</v>
      </c>
      <c r="B9">
        <f>B$3*SIN(B$4*A9+B$5)</f>
        <v>0</v>
      </c>
    </row>
    <row r="10" spans="1:2" ht="15.75">
      <c r="A10">
        <v>0.01</v>
      </c>
      <c r="B10">
        <f aca="true" t="shared" si="0" ref="B10:B73">B$3*SIN(B$4*A10+B$5)</f>
        <v>0.7891785247166003</v>
      </c>
    </row>
    <row r="11" spans="1:2" ht="15.75">
      <c r="A11">
        <v>0.02</v>
      </c>
      <c r="B11">
        <f t="shared" si="0"/>
        <v>1.5734343472749048</v>
      </c>
    </row>
    <row r="12" spans="1:2" ht="15.75">
      <c r="A12">
        <v>0.03</v>
      </c>
      <c r="B12">
        <f t="shared" si="0"/>
        <v>2.3478754721258075</v>
      </c>
    </row>
    <row r="13" spans="1:2" ht="15.75">
      <c r="A13">
        <v>0.04</v>
      </c>
      <c r="B13">
        <f t="shared" si="0"/>
        <v>3.1076711253982814</v>
      </c>
    </row>
    <row r="14" spans="1:2" ht="15.75">
      <c r="A14">
        <v>0.05</v>
      </c>
      <c r="B14">
        <f t="shared" si="0"/>
        <v>3.8480818880824503</v>
      </c>
    </row>
    <row r="15" spans="1:2" ht="15.75">
      <c r="A15">
        <v>0.06</v>
      </c>
      <c r="B15">
        <f t="shared" si="0"/>
        <v>4.564489259363432</v>
      </c>
    </row>
    <row r="16" spans="1:2" ht="15.75">
      <c r="A16">
        <v>0.07</v>
      </c>
      <c r="B16">
        <f t="shared" si="0"/>
        <v>5.25242446569713</v>
      </c>
    </row>
    <row r="17" spans="1:2" ht="15.75">
      <c r="A17">
        <v>0.08</v>
      </c>
      <c r="B17">
        <f t="shared" si="0"/>
        <v>5.907596335924009</v>
      </c>
    </row>
    <row r="18" spans="1:2" ht="15.75">
      <c r="A18">
        <v>0.09</v>
      </c>
      <c r="B18">
        <f t="shared" si="0"/>
        <v>6.525918068542752</v>
      </c>
    </row>
    <row r="19" spans="1:2" ht="15.75">
      <c r="A19">
        <v>0.1</v>
      </c>
      <c r="B19">
        <f t="shared" si="0"/>
        <v>7.103532724176079</v>
      </c>
    </row>
    <row r="20" spans="1:2" ht="15.75">
      <c r="A20">
        <v>0.11</v>
      </c>
      <c r="B20">
        <f t="shared" si="0"/>
        <v>7.636837284212995</v>
      </c>
    </row>
    <row r="21" spans="1:2" ht="15.75">
      <c r="A21">
        <v>0.12</v>
      </c>
      <c r="B21">
        <f t="shared" si="0"/>
        <v>8.12250512555556</v>
      </c>
    </row>
    <row r="22" spans="1:2" ht="15.75">
      <c r="A22">
        <v>0.13</v>
      </c>
      <c r="B22">
        <f t="shared" si="0"/>
        <v>8.557506771278193</v>
      </c>
    </row>
    <row r="23" spans="1:2" ht="15.75">
      <c r="A23">
        <v>0.14</v>
      </c>
      <c r="B23">
        <f t="shared" si="0"/>
        <v>8.93912878776202</v>
      </c>
    </row>
    <row r="24" spans="1:2" ht="15.75">
      <c r="A24">
        <v>0.15</v>
      </c>
      <c r="B24">
        <f t="shared" si="0"/>
        <v>9.26499071042854</v>
      </c>
    </row>
    <row r="25" spans="1:2" ht="15.75">
      <c r="A25">
        <v>0.16</v>
      </c>
      <c r="B25">
        <f t="shared" si="0"/>
        <v>9.533059892494075</v>
      </c>
    </row>
    <row r="26" spans="1:2" ht="15.75">
      <c r="A26">
        <v>0.17</v>
      </c>
      <c r="B26">
        <f t="shared" si="0"/>
        <v>9.741664184122055</v>
      </c>
    </row>
    <row r="27" spans="1:2" ht="15.75">
      <c r="A27">
        <v>0.18</v>
      </c>
      <c r="B27">
        <f t="shared" si="0"/>
        <v>9.88950236288376</v>
      </c>
    </row>
    <row r="28" spans="1:2" ht="15.75">
      <c r="A28">
        <v>0.19</v>
      </c>
      <c r="B28">
        <f t="shared" si="0"/>
        <v>9.975652250464808</v>
      </c>
    </row>
    <row r="29" spans="1:2" ht="15.75">
      <c r="A29">
        <v>0.2</v>
      </c>
      <c r="B29">
        <f t="shared" si="0"/>
        <v>9.9995764649874</v>
      </c>
    </row>
    <row r="30" spans="1:2" ht="15.75">
      <c r="A30">
        <v>0.21</v>
      </c>
      <c r="B30">
        <f t="shared" si="0"/>
        <v>9.96112577306672</v>
      </c>
    </row>
    <row r="31" spans="1:2" ht="15.75">
      <c r="A31">
        <v>0.22</v>
      </c>
      <c r="B31">
        <f t="shared" si="0"/>
        <v>9.860540020692213</v>
      </c>
    </row>
    <row r="32" spans="1:2" ht="15.75">
      <c r="A32">
        <v>0.23</v>
      </c>
      <c r="B32">
        <f t="shared" si="0"/>
        <v>9.698446637127088</v>
      </c>
    </row>
    <row r="33" spans="1:2" ht="15.75">
      <c r="A33">
        <v>0.24</v>
      </c>
      <c r="B33">
        <f t="shared" si="0"/>
        <v>9.475856721158417</v>
      </c>
    </row>
    <row r="34" spans="1:2" ht="15.75">
      <c r="A34">
        <v>0.25</v>
      </c>
      <c r="B34">
        <f t="shared" si="0"/>
        <v>9.194158734110772</v>
      </c>
    </row>
    <row r="35" spans="1:2" ht="15.75">
      <c r="A35">
        <v>0.26</v>
      </c>
      <c r="B35">
        <f t="shared" si="0"/>
        <v>8.855109838964893</v>
      </c>
    </row>
    <row r="36" spans="1:2" ht="15.75">
      <c r="A36">
        <v>0.27</v>
      </c>
      <c r="B36">
        <f t="shared" si="0"/>
        <v>8.460824939605809</v>
      </c>
    </row>
    <row r="37" spans="1:2" ht="15.75">
      <c r="A37">
        <v>0.28</v>
      </c>
      <c r="B37">
        <f t="shared" si="0"/>
        <v>8.013763488570898</v>
      </c>
    </row>
    <row r="38" spans="1:2" ht="15.75">
      <c r="A38">
        <v>0.29</v>
      </c>
      <c r="B38">
        <f t="shared" si="0"/>
        <v>7.516714145587934</v>
      </c>
    </row>
    <row r="39" spans="1:2" ht="15.75">
      <c r="A39">
        <v>0.3</v>
      </c>
      <c r="B39">
        <f t="shared" si="0"/>
        <v>6.972777382599378</v>
      </c>
    </row>
    <row r="40" spans="1:2" ht="15.75">
      <c r="A40">
        <v>0.31</v>
      </c>
      <c r="B40">
        <f t="shared" si="0"/>
        <v>6.385346143778545</v>
      </c>
    </row>
    <row r="41" spans="1:2" ht="15.75">
      <c r="A41">
        <v>0.32</v>
      </c>
      <c r="B41">
        <f t="shared" si="0"/>
        <v>5.758084681175673</v>
      </c>
    </row>
    <row r="42" spans="1:2" ht="15.75">
      <c r="A42">
        <v>0.33</v>
      </c>
      <c r="B42">
        <f t="shared" si="0"/>
        <v>5.09490569801197</v>
      </c>
    </row>
    <row r="43" spans="1:2" ht="15.75">
      <c r="A43">
        <v>0.34</v>
      </c>
      <c r="B43">
        <f t="shared" si="0"/>
        <v>4.399945942196194</v>
      </c>
    </row>
    <row r="44" spans="1:2" ht="15.75">
      <c r="A44">
        <v>0.35</v>
      </c>
      <c r="B44">
        <f t="shared" si="0"/>
        <v>3.6775404023053775</v>
      </c>
    </row>
    <row r="45" spans="1:2" ht="15.75">
      <c r="A45">
        <v>0.36</v>
      </c>
      <c r="B45">
        <f t="shared" si="0"/>
        <v>2.932195266988863</v>
      </c>
    </row>
    <row r="46" spans="1:2" ht="15.75">
      <c r="A46">
        <v>0.37</v>
      </c>
      <c r="B46">
        <f t="shared" si="0"/>
        <v>2.1685598164682727</v>
      </c>
    </row>
    <row r="47" spans="1:2" ht="15.75">
      <c r="A47">
        <v>0.38</v>
      </c>
      <c r="B47">
        <f t="shared" si="0"/>
        <v>1.391397421467338</v>
      </c>
    </row>
    <row r="48" spans="1:2" ht="15.75">
      <c r="A48">
        <v>0.39</v>
      </c>
      <c r="B48">
        <f t="shared" si="0"/>
        <v>0.6055558304731213</v>
      </c>
    </row>
    <row r="49" spans="1:2" ht="15.75">
      <c r="A49">
        <v>0.4</v>
      </c>
      <c r="B49">
        <f t="shared" si="0"/>
        <v>-0.1840630693305381</v>
      </c>
    </row>
    <row r="50" spans="1:2" ht="15.75">
      <c r="A50">
        <v>0.41</v>
      </c>
      <c r="B50">
        <f t="shared" si="0"/>
        <v>-0.9725338288335206</v>
      </c>
    </row>
    <row r="51" spans="1:2" ht="15.75">
      <c r="A51">
        <v>0.42</v>
      </c>
      <c r="B51">
        <f t="shared" si="0"/>
        <v>-1.754938160743418</v>
      </c>
    </row>
    <row r="52" spans="1:2" ht="15.75">
      <c r="A52">
        <v>0.43</v>
      </c>
      <c r="B52">
        <f t="shared" si="0"/>
        <v>-2.526395618655864</v>
      </c>
    </row>
    <row r="53" spans="1:2" ht="15.75">
      <c r="A53">
        <v>0.44</v>
      </c>
      <c r="B53">
        <f t="shared" si="0"/>
        <v>-3.2820940400826992</v>
      </c>
    </row>
    <row r="54" spans="1:2" ht="15.75">
      <c r="A54">
        <v>0.45</v>
      </c>
      <c r="B54">
        <f t="shared" si="0"/>
        <v>-4.017319563541811</v>
      </c>
    </row>
    <row r="55" spans="1:2" ht="15.75">
      <c r="A55">
        <v>0.46</v>
      </c>
      <c r="B55">
        <f t="shared" si="0"/>
        <v>-4.727486032469362</v>
      </c>
    </row>
    <row r="56" spans="1:2" ht="15.75">
      <c r="A56">
        <v>0.47</v>
      </c>
      <c r="B56">
        <f t="shared" si="0"/>
        <v>-5.408163602540078</v>
      </c>
    </row>
    <row r="57" spans="1:2" ht="15.75">
      <c r="A57">
        <v>0.48</v>
      </c>
      <c r="B57">
        <f t="shared" si="0"/>
        <v>-6.0551063739501245</v>
      </c>
    </row>
    <row r="58" spans="1:2" ht="15.75">
      <c r="A58">
        <v>0.49</v>
      </c>
      <c r="B58">
        <f t="shared" si="0"/>
        <v>-6.664278876299115</v>
      </c>
    </row>
    <row r="59" spans="1:2" ht="15.75">
      <c r="A59">
        <v>0.5</v>
      </c>
      <c r="B59">
        <f t="shared" si="0"/>
        <v>-7.231881240865121</v>
      </c>
    </row>
    <row r="60" spans="1:2" ht="15.75">
      <c r="A60">
        <v>0.51</v>
      </c>
      <c r="B60">
        <f t="shared" si="0"/>
        <v>-7.754372903254162</v>
      </c>
    </row>
    <row r="61" spans="1:2" ht="15.75">
      <c r="A61">
        <v>0.52</v>
      </c>
      <c r="B61">
        <f t="shared" si="0"/>
        <v>-8.228494688572887</v>
      </c>
    </row>
    <row r="62" spans="1:2" ht="15.75">
      <c r="A62">
        <v>0.53</v>
      </c>
      <c r="B62">
        <f t="shared" si="0"/>
        <v>-8.651289141362495</v>
      </c>
    </row>
    <row r="63" spans="1:2" ht="15.75">
      <c r="A63">
        <v>0.54</v>
      </c>
      <c r="B63">
        <f t="shared" si="0"/>
        <v>-9.020118973480862</v>
      </c>
    </row>
    <row r="64" spans="1:2" ht="15.75">
      <c r="A64">
        <v>0.55</v>
      </c>
      <c r="B64">
        <f t="shared" si="0"/>
        <v>-9.332683514859358</v>
      </c>
    </row>
    <row r="65" spans="1:2" ht="15.75">
      <c r="A65">
        <v>0.56</v>
      </c>
      <c r="B65">
        <f t="shared" si="0"/>
        <v>-9.587033064518728</v>
      </c>
    </row>
    <row r="66" spans="1:2" ht="15.75">
      <c r="A66">
        <v>0.57</v>
      </c>
      <c r="B66">
        <f t="shared" si="0"/>
        <v>-9.781581052325784</v>
      </c>
    </row>
    <row r="67" spans="1:2" ht="15.75">
      <c r="A67">
        <v>0.58</v>
      </c>
      <c r="B67">
        <f t="shared" si="0"/>
        <v>-9.915113935628925</v>
      </c>
    </row>
    <row r="68" spans="1:2" ht="15.75">
      <c r="A68">
        <v>0.59</v>
      </c>
      <c r="B68">
        <f t="shared" si="0"/>
        <v>-9.986798769039686</v>
      </c>
    </row>
    <row r="69" spans="1:2" ht="15.75">
      <c r="A69">
        <v>0.6</v>
      </c>
      <c r="B69">
        <f t="shared" si="0"/>
        <v>-9.996188400141854</v>
      </c>
    </row>
    <row r="70" spans="1:2" ht="15.75">
      <c r="A70">
        <v>0.61</v>
      </c>
      <c r="B70">
        <f t="shared" si="0"/>
        <v>-9.943224258718624</v>
      </c>
    </row>
    <row r="71" spans="1:2" ht="15.75">
      <c r="A71">
        <v>0.62</v>
      </c>
      <c r="B71">
        <f t="shared" si="0"/>
        <v>-9.828236722099241</v>
      </c>
    </row>
    <row r="72" spans="1:2" ht="15.75">
      <c r="A72">
        <v>0.63</v>
      </c>
      <c r="B72">
        <f t="shared" si="0"/>
        <v>-9.651943054346233</v>
      </c>
    </row>
    <row r="73" spans="1:2" ht="15.75">
      <c r="A73">
        <v>0.64</v>
      </c>
      <c r="B73">
        <f t="shared" si="0"/>
        <v>-9.415442932138019</v>
      </c>
    </row>
    <row r="74" spans="1:2" ht="15.75">
      <c r="A74">
        <v>0.65</v>
      </c>
      <c r="B74">
        <f aca="true" t="shared" si="1" ref="B74:B137">B$3*SIN(B$4*A74+B$5)</f>
        <v>-9.120211585255394</v>
      </c>
    </row>
    <row r="75" spans="1:2" ht="15.75">
      <c r="A75">
        <v>0.66</v>
      </c>
      <c r="B75">
        <f t="shared" si="1"/>
        <v>-8.768090594459855</v>
      </c>
    </row>
    <row r="76" spans="1:2" ht="15.75">
      <c r="A76">
        <v>0.67</v>
      </c>
      <c r="B76">
        <f t="shared" si="1"/>
        <v>-8.361276404164267</v>
      </c>
    </row>
    <row r="77" spans="1:2" ht="15.75">
      <c r="A77">
        <v>0.68</v>
      </c>
      <c r="B77">
        <f t="shared" si="1"/>
        <v>-7.902306621551122</v>
      </c>
    </row>
    <row r="78" spans="1:2" ht="15.75">
      <c r="A78">
        <v>0.69</v>
      </c>
      <c r="B78">
        <f t="shared" si="1"/>
        <v>-7.394044187601088</v>
      </c>
    </row>
    <row r="79" spans="1:2" ht="15.75">
      <c r="A79">
        <v>0.7</v>
      </c>
      <c r="B79">
        <f t="shared" si="1"/>
        <v>-6.839659518769007</v>
      </c>
    </row>
    <row r="80" spans="1:2" ht="15.75">
      <c r="A80">
        <v>0.71</v>
      </c>
      <c r="B80">
        <f t="shared" si="1"/>
        <v>-6.242610730703398</v>
      </c>
    </row>
    <row r="81" spans="1:2" ht="15.75">
      <c r="A81">
        <v>0.72</v>
      </c>
      <c r="B81">
        <f t="shared" si="1"/>
        <v>-5.606622067368797</v>
      </c>
    </row>
    <row r="82" spans="1:2" ht="15.75">
      <c r="A82">
        <v>0.73</v>
      </c>
      <c r="B82">
        <f t="shared" si="1"/>
        <v>-4.9356606701249675</v>
      </c>
    </row>
    <row r="83" spans="1:2" ht="15.75">
      <c r="A83">
        <v>0.74</v>
      </c>
      <c r="B83">
        <f t="shared" si="1"/>
        <v>-4.233911831671738</v>
      </c>
    </row>
    <row r="84" spans="1:2" ht="15.75">
      <c r="A84">
        <v>0.75</v>
      </c>
      <c r="B84">
        <f t="shared" si="1"/>
        <v>-3.5057528892191687</v>
      </c>
    </row>
    <row r="85" spans="1:2" ht="15.75">
      <c r="A85">
        <v>0.76</v>
      </c>
      <c r="B85">
        <f t="shared" si="1"/>
        <v>-2.75572591973127</v>
      </c>
    </row>
    <row r="86" spans="1:2" ht="15.75">
      <c r="A86">
        <v>0.77</v>
      </c>
      <c r="B86">
        <f t="shared" si="1"/>
        <v>-1.9885094075634004</v>
      </c>
    </row>
    <row r="87" spans="1:2" ht="15.75">
      <c r="A87">
        <v>0.78</v>
      </c>
      <c r="B87">
        <f t="shared" si="1"/>
        <v>-1.208889061223883</v>
      </c>
    </row>
    <row r="88" spans="1:2" ht="15.75">
      <c r="A88">
        <v>0.79</v>
      </c>
      <c r="B88">
        <f t="shared" si="1"/>
        <v>-0.4217279612976442</v>
      </c>
    </row>
    <row r="89" spans="1:2" ht="15.75">
      <c r="A89">
        <v>0.8</v>
      </c>
      <c r="B89">
        <f t="shared" si="1"/>
        <v>0.3680637742582692</v>
      </c>
    </row>
    <row r="90" spans="1:2" ht="15.75">
      <c r="A90">
        <v>0.81</v>
      </c>
      <c r="B90">
        <f t="shared" si="1"/>
        <v>1.1555596182266923</v>
      </c>
    </row>
    <row r="91" spans="1:2" ht="15.75">
      <c r="A91">
        <v>0.82</v>
      </c>
      <c r="B91">
        <f t="shared" si="1"/>
        <v>1.9358473645992764</v>
      </c>
    </row>
    <row r="92" spans="1:2" ht="15.75">
      <c r="A92">
        <v>0.83</v>
      </c>
      <c r="B92">
        <f t="shared" si="1"/>
        <v>2.7040597697133633</v>
      </c>
    </row>
    <row r="93" spans="1:2" ht="15.75">
      <c r="A93">
        <v>0.84</v>
      </c>
      <c r="B93">
        <f t="shared" si="1"/>
        <v>3.455404912924555</v>
      </c>
    </row>
    <row r="94" spans="1:2" ht="15.75">
      <c r="A94">
        <v>0.85</v>
      </c>
      <c r="B94">
        <f t="shared" si="1"/>
        <v>4.185196087432978</v>
      </c>
    </row>
    <row r="95" spans="1:2" ht="15.75">
      <c r="A95">
        <v>0.86</v>
      </c>
      <c r="B95">
        <f t="shared" si="1"/>
        <v>4.888881034811247</v>
      </c>
    </row>
    <row r="96" spans="1:2" ht="15.75">
      <c r="A96">
        <v>0.87</v>
      </c>
      <c r="B96">
        <f t="shared" si="1"/>
        <v>5.5620703408764625</v>
      </c>
    </row>
    <row r="97" spans="1:2" ht="15.75">
      <c r="A97">
        <v>0.88</v>
      </c>
      <c r="B97">
        <f t="shared" si="1"/>
        <v>6.200564815779797</v>
      </c>
    </row>
    <row r="98" spans="1:2" ht="15.75">
      <c r="A98">
        <v>0.89</v>
      </c>
      <c r="B98">
        <f t="shared" si="1"/>
        <v>6.800381687523254</v>
      </c>
    </row>
    <row r="99" spans="1:2" ht="15.75">
      <c r="A99">
        <v>0.9</v>
      </c>
      <c r="B99">
        <f t="shared" si="1"/>
        <v>7.357779445514936</v>
      </c>
    </row>
    <row r="100" spans="1:2" ht="15.75">
      <c r="A100">
        <v>0.91</v>
      </c>
      <c r="B100">
        <f t="shared" si="1"/>
        <v>7.869281179194879</v>
      </c>
    </row>
    <row r="101" spans="1:2" ht="15.75">
      <c r="A101">
        <v>0.92</v>
      </c>
      <c r="B101">
        <f t="shared" si="1"/>
        <v>8.331696266150656</v>
      </c>
    </row>
    <row r="102" spans="1:2" ht="15.75">
      <c r="A102">
        <v>0.93</v>
      </c>
      <c r="B102">
        <f t="shared" si="1"/>
        <v>8.742140274437798</v>
      </c>
    </row>
    <row r="103" spans="1:2" ht="15.75">
      <c r="A103">
        <v>0.94</v>
      </c>
      <c r="B103">
        <f t="shared" si="1"/>
        <v>9.09805295495908</v>
      </c>
    </row>
    <row r="104" spans="1:2" ht="15.75">
      <c r="A104">
        <v>0.95</v>
      </c>
      <c r="B104">
        <f t="shared" si="1"/>
        <v>9.397214211670713</v>
      </c>
    </row>
    <row r="105" spans="1:2" ht="15.75">
      <c r="A105">
        <v>0.96</v>
      </c>
      <c r="B105">
        <f t="shared" si="1"/>
        <v>9.637757949997173</v>
      </c>
    </row>
    <row r="106" spans="1:2" ht="15.75">
      <c r="A106">
        <v>0.97</v>
      </c>
      <c r="B106">
        <f t="shared" si="1"/>
        <v>9.818183717071669</v>
      </c>
    </row>
    <row r="107" spans="1:2" ht="15.75">
      <c r="A107">
        <v>0.98</v>
      </c>
      <c r="B107">
        <f t="shared" si="1"/>
        <v>9.937366061193252</v>
      </c>
    </row>
    <row r="108" spans="1:2" ht="15.75">
      <c r="A108">
        <v>0.99</v>
      </c>
      <c r="B108">
        <f t="shared" si="1"/>
        <v>9.994561552118626</v>
      </c>
    </row>
    <row r="109" spans="1:2" ht="15.75">
      <c r="A109">
        <v>1</v>
      </c>
      <c r="B109">
        <f t="shared" si="1"/>
        <v>9.98941341839772</v>
      </c>
    </row>
    <row r="110" spans="1:2" ht="15.75">
      <c r="A110">
        <v>1.01</v>
      </c>
      <c r="B110">
        <f t="shared" si="1"/>
        <v>9.92195377282655</v>
      </c>
    </row>
    <row r="111" spans="1:2" ht="15.75">
      <c r="A111">
        <v>1.02</v>
      </c>
      <c r="B111">
        <f t="shared" si="1"/>
        <v>9.792603412135447</v>
      </c>
    </row>
    <row r="112" spans="1:2" ht="15.75">
      <c r="A112">
        <v>1.03</v>
      </c>
      <c r="B112">
        <f t="shared" si="1"/>
        <v>9.602169192162231</v>
      </c>
    </row>
    <row r="113" spans="1:2" ht="15.75">
      <c r="A113">
        <v>1.04</v>
      </c>
      <c r="B113">
        <f t="shared" si="1"/>
        <v>9.351838994883307</v>
      </c>
    </row>
    <row r="114" spans="1:2" ht="15.75">
      <c r="A114">
        <v>1.05</v>
      </c>
      <c r="B114">
        <f t="shared" si="1"/>
        <v>9.043174318697124</v>
      </c>
    </row>
    <row r="115" spans="1:2" ht="15.75">
      <c r="A115">
        <v>1.06</v>
      </c>
      <c r="B115">
        <f t="shared" si="1"/>
        <v>8.678100538179972</v>
      </c>
    </row>
    <row r="116" spans="1:2" ht="15.75">
      <c r="A116">
        <v>1.07</v>
      </c>
      <c r="B116">
        <f t="shared" si="1"/>
        <v>8.258894894071439</v>
      </c>
    </row>
    <row r="117" spans="1:2" ht="15.75">
      <c r="A117">
        <v>1.08</v>
      </c>
      <c r="B117">
        <f t="shared" si="1"/>
        <v>7.788172288404956</v>
      </c>
    </row>
    <row r="118" spans="1:2" ht="15.75">
      <c r="A118">
        <v>1.09</v>
      </c>
      <c r="B118">
        <f t="shared" si="1"/>
        <v>7.268868973390018</v>
      </c>
    </row>
    <row r="119" spans="1:2" ht="15.75">
      <c r="A119">
        <v>1.1</v>
      </c>
      <c r="B119">
        <f t="shared" si="1"/>
        <v>6.704224235790709</v>
      </c>
    </row>
    <row r="120" spans="1:2" ht="15.75">
      <c r="A120">
        <v>1.11</v>
      </c>
      <c r="B120">
        <f t="shared" si="1"/>
        <v>6.097760191049106</v>
      </c>
    </row>
    <row r="121" spans="1:2" ht="15.75">
      <c r="A121">
        <v>1.12</v>
      </c>
      <c r="B121">
        <f t="shared" si="1"/>
        <v>5.453259813192616</v>
      </c>
    </row>
    <row r="122" spans="1:2" ht="15.75">
      <c r="A122">
        <v>1.13</v>
      </c>
      <c r="B122">
        <f t="shared" si="1"/>
        <v>4.774743337569415</v>
      </c>
    </row>
    <row r="123" spans="1:2" ht="15.75">
      <c r="A123">
        <v>1.14</v>
      </c>
      <c r="B123">
        <f t="shared" si="1"/>
        <v>4.066443183605987</v>
      </c>
    </row>
    <row r="124" spans="1:2" ht="15.75">
      <c r="A124">
        <v>1.15</v>
      </c>
      <c r="B124">
        <f t="shared" si="1"/>
        <v>3.3327775540124414</v>
      </c>
    </row>
    <row r="125" spans="1:2" ht="15.75">
      <c r="A125">
        <v>1.16</v>
      </c>
      <c r="B125">
        <f t="shared" si="1"/>
        <v>2.578322875117078</v>
      </c>
    </row>
    <row r="126" spans="1:2" ht="15.75">
      <c r="A126">
        <v>1.17</v>
      </c>
      <c r="B126">
        <f t="shared" si="1"/>
        <v>1.8077852502410434</v>
      </c>
    </row>
    <row r="127" spans="1:2" ht="15.75">
      <c r="A127">
        <v>1.18</v>
      </c>
      <c r="B127">
        <f t="shared" si="1"/>
        <v>1.0259711041795414</v>
      </c>
    </row>
    <row r="128" spans="1:2" ht="15.75">
      <c r="A128">
        <v>1.19</v>
      </c>
      <c r="B128">
        <f t="shared" si="1"/>
        <v>0.23775720190226918</v>
      </c>
    </row>
    <row r="129" spans="1:2" ht="15.75">
      <c r="A129">
        <v>1.2</v>
      </c>
      <c r="B129">
        <f t="shared" si="1"/>
        <v>-0.5519397715107451</v>
      </c>
    </row>
    <row r="130" spans="1:2" ht="15.75">
      <c r="A130">
        <v>1.21</v>
      </c>
      <c r="B130">
        <f t="shared" si="1"/>
        <v>-1.3381938799453252</v>
      </c>
    </row>
    <row r="131" spans="1:2" ht="15.75">
      <c r="A131">
        <v>1.22</v>
      </c>
      <c r="B131">
        <f t="shared" si="1"/>
        <v>-2.116100663035014</v>
      </c>
    </row>
    <row r="132" spans="1:2" ht="15.75">
      <c r="A132">
        <v>1.23</v>
      </c>
      <c r="B132">
        <f t="shared" si="1"/>
        <v>-2.8808077289823304</v>
      </c>
    </row>
    <row r="133" spans="1:2" ht="15.75">
      <c r="A133">
        <v>1.24</v>
      </c>
      <c r="B133">
        <f t="shared" si="1"/>
        <v>-3.6275450225892385</v>
      </c>
    </row>
    <row r="134" spans="1:2" ht="15.75">
      <c r="A134">
        <v>1.25</v>
      </c>
      <c r="B134">
        <f t="shared" si="1"/>
        <v>-4.3516545796919885</v>
      </c>
    </row>
    <row r="135" spans="1:2" ht="15.75">
      <c r="A135">
        <v>1.26</v>
      </c>
      <c r="B135">
        <f t="shared" si="1"/>
        <v>-5.048619582399664</v>
      </c>
    </row>
    <row r="136" spans="1:2" ht="15.75">
      <c r="A136">
        <v>1.27</v>
      </c>
      <c r="B136">
        <f t="shared" si="1"/>
        <v>-5.714092533896723</v>
      </c>
    </row>
    <row r="137" spans="1:2" ht="15.75">
      <c r="A137">
        <v>1.28</v>
      </c>
      <c r="B137">
        <f t="shared" si="1"/>
        <v>-6.343922377062335</v>
      </c>
    </row>
    <row r="138" spans="1:2" ht="15.75">
      <c r="A138">
        <v>1.29</v>
      </c>
      <c r="B138">
        <f aca="true" t="shared" si="2" ref="B138:B201">B$3*SIN(B$4*A138+B$5)</f>
        <v>-6.934180387747039</v>
      </c>
    </row>
    <row r="139" spans="1:2" ht="15.75">
      <c r="A139">
        <v>1.3</v>
      </c>
      <c r="B139">
        <f t="shared" si="2"/>
        <v>-7.481184681190729</v>
      </c>
    </row>
    <row r="140" spans="1:2" ht="15.75">
      <c r="A140">
        <v>1.31</v>
      </c>
      <c r="B140">
        <f t="shared" si="2"/>
        <v>-7.981523178717149</v>
      </c>
    </row>
    <row r="141" spans="1:2" ht="15.75">
      <c r="A141">
        <v>1.32</v>
      </c>
      <c r="B141">
        <f t="shared" si="2"/>
        <v>-8.4320748914442</v>
      </c>
    </row>
    <row r="142" spans="1:2" ht="15.75">
      <c r="A142">
        <v>1.33</v>
      </c>
      <c r="B142">
        <f t="shared" si="2"/>
        <v>-8.83002938824735</v>
      </c>
    </row>
    <row r="143" spans="1:2" ht="15.75">
      <c r="A143">
        <v>1.34</v>
      </c>
      <c r="B143">
        <f t="shared" si="2"/>
        <v>-9.172904326540017</v>
      </c>
    </row>
    <row r="144" spans="1:2" ht="15.75">
      <c r="A144">
        <v>1.35</v>
      </c>
      <c r="B144">
        <f t="shared" si="2"/>
        <v>-9.45856093651805</v>
      </c>
    </row>
    <row r="145" spans="1:2" ht="15.75">
      <c r="A145">
        <v>1.36</v>
      </c>
      <c r="B145">
        <f t="shared" si="2"/>
        <v>-9.685217362281374</v>
      </c>
    </row>
    <row r="146" spans="1:2" ht="15.75">
      <c r="A146">
        <v>1.37</v>
      </c>
      <c r="B146">
        <f t="shared" si="2"/>
        <v>-9.851459776614286</v>
      </c>
    </row>
    <row r="147" spans="1:2" ht="15.75">
      <c r="A147">
        <v>1.38</v>
      </c>
      <c r="B147">
        <f t="shared" si="2"/>
        <v>-9.956251200092979</v>
      </c>
    </row>
    <row r="148" spans="1:2" ht="15.75">
      <c r="A148">
        <v>1.39</v>
      </c>
      <c r="B148">
        <f t="shared" si="2"/>
        <v>-9.998937969508981</v>
      </c>
    </row>
    <row r="149" spans="1:2" ht="15.75">
      <c r="A149">
        <v>1.4</v>
      </c>
      <c r="B149">
        <f t="shared" si="2"/>
        <v>-9.97925381525997</v>
      </c>
    </row>
    <row r="150" spans="1:2" ht="15.75">
      <c r="A150">
        <v>1.41</v>
      </c>
      <c r="B150">
        <f t="shared" si="2"/>
        <v>-9.897321522274288</v>
      </c>
    </row>
    <row r="151" spans="1:2" ht="15.75">
      <c r="A151">
        <v>1.42</v>
      </c>
      <c r="B151">
        <f t="shared" si="2"/>
        <v>-9.753652164108654</v>
      </c>
    </row>
    <row r="152" spans="1:2" ht="15.75">
      <c r="A152">
        <v>1.43</v>
      </c>
      <c r="B152">
        <f t="shared" si="2"/>
        <v>-9.549141914996618</v>
      </c>
    </row>
    <row r="153" spans="1:2" ht="15.75">
      <c r="A153">
        <v>1.44</v>
      </c>
      <c r="B153">
        <f t="shared" si="2"/>
        <v>-9.285066459733413</v>
      </c>
    </row>
    <row r="154" spans="1:2" ht="15.75">
      <c r="A154">
        <v>1.45</v>
      </c>
      <c r="B154">
        <f t="shared" si="2"/>
        <v>-8.963073036266918</v>
      </c>
    </row>
    <row r="155" spans="1:2" ht="15.75">
      <c r="A155">
        <v>1.46</v>
      </c>
      <c r="B155">
        <f t="shared" si="2"/>
        <v>-8.585170160631236</v>
      </c>
    </row>
    <row r="156" spans="1:2" ht="15.75">
      <c r="A156">
        <v>1.47</v>
      </c>
      <c r="B156">
        <f t="shared" si="2"/>
        <v>-8.153715098316063</v>
      </c>
    </row>
    <row r="157" spans="1:2" ht="15.75">
      <c r="A157">
        <v>1.48</v>
      </c>
      <c r="B157">
        <f t="shared" si="2"/>
        <v>-7.6713991602224585</v>
      </c>
    </row>
    <row r="158" spans="1:2" ht="15.75">
      <c r="A158">
        <v>1.49</v>
      </c>
      <c r="B158">
        <f t="shared" si="2"/>
        <v>-7.141230914925314</v>
      </c>
    </row>
    <row r="159" spans="1:2" ht="15.75">
      <c r="A159">
        <v>1.5</v>
      </c>
      <c r="B159">
        <f t="shared" si="2"/>
        <v>-6.56651742196014</v>
      </c>
    </row>
    <row r="160" spans="1:2" ht="15.75">
      <c r="A160">
        <v>1.51</v>
      </c>
      <c r="B160">
        <f t="shared" si="2"/>
        <v>-5.95084360319648</v>
      </c>
    </row>
    <row r="161" spans="1:2" ht="15.75">
      <c r="A161">
        <v>1.52</v>
      </c>
      <c r="B161">
        <f t="shared" si="2"/>
        <v>-5.29804988097414</v>
      </c>
    </row>
    <row r="162" spans="1:2" ht="15.75">
      <c r="A162">
        <v>1.53</v>
      </c>
      <c r="B162">
        <f t="shared" si="2"/>
        <v>-4.612208222490232</v>
      </c>
    </row>
    <row r="163" spans="1:2" ht="15.75">
      <c r="A163">
        <v>1.54</v>
      </c>
      <c r="B163">
        <f t="shared" si="2"/>
        <v>-3.8975967398660867</v>
      </c>
    </row>
    <row r="164" spans="1:2" ht="15.75">
      <c r="A164">
        <v>1.55</v>
      </c>
      <c r="B164">
        <f t="shared" si="2"/>
        <v>-3.1586730043326168</v>
      </c>
    </row>
    <row r="165" spans="1:2" ht="15.75">
      <c r="A165">
        <v>1.56</v>
      </c>
      <c r="B165">
        <f t="shared" si="2"/>
        <v>-2.4000462409939196</v>
      </c>
    </row>
    <row r="166" spans="1:2" ht="15.75">
      <c r="A166">
        <v>1.57</v>
      </c>
      <c r="B166">
        <f t="shared" si="2"/>
        <v>-1.6264485776110547</v>
      </c>
    </row>
    <row r="167" spans="1:2" ht="15.75">
      <c r="A167">
        <v>1.58</v>
      </c>
      <c r="B167">
        <f t="shared" si="2"/>
        <v>-0.8427055267491624</v>
      </c>
    </row>
    <row r="168" spans="1:2" ht="15.75">
      <c r="A168">
        <v>1.59</v>
      </c>
      <c r="B168">
        <f t="shared" si="2"/>
        <v>-0.05370588541323848</v>
      </c>
    </row>
    <row r="169" spans="1:2" ht="15.75">
      <c r="A169">
        <v>1.6</v>
      </c>
      <c r="B169">
        <f t="shared" si="2"/>
        <v>0.7356287600690767</v>
      </c>
    </row>
    <row r="170" spans="1:2" ht="15.75">
      <c r="A170">
        <v>1.61</v>
      </c>
      <c r="B170">
        <f t="shared" si="2"/>
        <v>1.5203747336964617</v>
      </c>
    </row>
    <row r="171" spans="1:2" ht="15.75">
      <c r="A171">
        <v>1.62</v>
      </c>
      <c r="B171">
        <f t="shared" si="2"/>
        <v>2.2956369824775913</v>
      </c>
    </row>
    <row r="172" spans="1:2" ht="15.75">
      <c r="A172">
        <v>1.63</v>
      </c>
      <c r="B172">
        <f t="shared" si="2"/>
        <v>3.0565796105716387</v>
      </c>
    </row>
    <row r="173" spans="1:2" ht="15.75">
      <c r="A173">
        <v>1.64</v>
      </c>
      <c r="B173">
        <f t="shared" si="2"/>
        <v>3.798456044421057</v>
      </c>
    </row>
    <row r="174" spans="1:2" ht="15.75">
      <c r="A174">
        <v>1.65</v>
      </c>
      <c r="B174">
        <f t="shared" si="2"/>
        <v>4.516638640713532</v>
      </c>
    </row>
    <row r="175" spans="1:2" ht="15.75">
      <c r="A175">
        <v>1.66</v>
      </c>
      <c r="B175">
        <f t="shared" si="2"/>
        <v>5.206647552486567</v>
      </c>
    </row>
    <row r="176" spans="1:2" ht="15.75">
      <c r="A176">
        <v>1.67</v>
      </c>
      <c r="B176">
        <f t="shared" si="2"/>
        <v>5.864178673314484</v>
      </c>
    </row>
    <row r="177" spans="1:2" ht="15.75">
      <c r="A177">
        <v>1.68</v>
      </c>
      <c r="B177">
        <f t="shared" si="2"/>
        <v>6.485130485269149</v>
      </c>
    </row>
    <row r="178" spans="1:2" ht="15.75">
      <c r="A178">
        <v>1.69</v>
      </c>
      <c r="B178">
        <f t="shared" si="2"/>
        <v>7.065629643183175</v>
      </c>
    </row>
    <row r="179" spans="1:2" ht="15.75">
      <c r="A179">
        <v>1.7</v>
      </c>
      <c r="B179">
        <f t="shared" si="2"/>
        <v>7.602055135627505</v>
      </c>
    </row>
    <row r="180" spans="1:2" ht="15.75">
      <c r="A180">
        <v>1.71</v>
      </c>
      <c r="B180">
        <f t="shared" si="2"/>
        <v>8.09106087189301</v>
      </c>
    </row>
    <row r="181" spans="1:2" ht="15.75">
      <c r="A181">
        <v>1.72</v>
      </c>
      <c r="B181">
        <f t="shared" si="2"/>
        <v>8.5295965540839</v>
      </c>
    </row>
    <row r="182" spans="1:2" ht="15.75">
      <c r="A182">
        <v>1.73</v>
      </c>
      <c r="B182">
        <f t="shared" si="2"/>
        <v>8.914926704128227</v>
      </c>
    </row>
    <row r="183" spans="1:2" ht="15.75">
      <c r="A183">
        <v>1.74</v>
      </c>
      <c r="B183">
        <f t="shared" si="2"/>
        <v>9.244647727019464</v>
      </c>
    </row>
    <row r="184" spans="1:2" ht="15.75">
      <c r="A184">
        <v>1.75</v>
      </c>
      <c r="B184">
        <f t="shared" si="2"/>
        <v>9.516702903852833</v>
      </c>
    </row>
    <row r="185" spans="1:2" ht="15.75">
      <c r="A185">
        <v>1.76</v>
      </c>
      <c r="B185">
        <f t="shared" si="2"/>
        <v>9.729395221133627</v>
      </c>
    </row>
    <row r="186" spans="1:2" ht="15.75">
      <c r="A186">
        <v>1.77</v>
      </c>
      <c r="B186">
        <f t="shared" si="2"/>
        <v>9.881397956331352</v>
      </c>
    </row>
    <row r="187" spans="1:2" ht="15.75">
      <c r="A187">
        <v>1.78</v>
      </c>
      <c r="B187">
        <f t="shared" si="2"/>
        <v>9.971762953649579</v>
      </c>
    </row>
    <row r="188" spans="1:2" ht="15.75">
      <c r="A188">
        <v>1.79</v>
      </c>
      <c r="B188">
        <f t="shared" si="2"/>
        <v>9.999926538389362</v>
      </c>
    </row>
    <row r="189" spans="1:2" ht="15.75">
      <c r="A189">
        <v>1.8</v>
      </c>
      <c r="B189">
        <f t="shared" si="2"/>
        <v>9.965713033013818</v>
      </c>
    </row>
    <row r="190" spans="1:2" ht="15.75">
      <c r="A190">
        <v>1.81</v>
      </c>
      <c r="B190">
        <f t="shared" si="2"/>
        <v>9.869335852981528</v>
      </c>
    </row>
    <row r="191" spans="1:2" ht="15.75">
      <c r="A191">
        <v>1.82</v>
      </c>
      <c r="B191">
        <f t="shared" si="2"/>
        <v>9.711396175513231</v>
      </c>
    </row>
    <row r="192" spans="1:2" ht="15.75">
      <c r="A192">
        <v>1.83</v>
      </c>
      <c r="B192">
        <f t="shared" si="2"/>
        <v>9.492879189595712</v>
      </c>
    </row>
    <row r="193" spans="1:2" ht="15.75">
      <c r="A193">
        <v>1.84</v>
      </c>
      <c r="B193">
        <f t="shared" si="2"/>
        <v>9.215147950614414</v>
      </c>
    </row>
    <row r="194" spans="1:2" ht="15.75">
      <c r="A194">
        <v>1.85</v>
      </c>
      <c r="B194">
        <f t="shared" si="2"/>
        <v>8.879934877948154</v>
      </c>
    </row>
    <row r="195" spans="1:2" ht="15.75">
      <c r="A195">
        <v>1.86</v>
      </c>
      <c r="B195">
        <f t="shared" si="2"/>
        <v>8.489330948561745</v>
      </c>
    </row>
    <row r="196" spans="1:2" ht="15.75">
      <c r="A196">
        <v>1.87</v>
      </c>
      <c r="B196">
        <f t="shared" si="2"/>
        <v>8.045772654004306</v>
      </c>
    </row>
    <row r="197" spans="1:2" ht="15.75">
      <c r="A197">
        <v>1.88</v>
      </c>
      <c r="B197">
        <f t="shared" si="2"/>
        <v>7.5520268021723735</v>
      </c>
    </row>
    <row r="198" spans="1:2" ht="15.75">
      <c r="A198">
        <v>1.89</v>
      </c>
      <c r="B198">
        <f t="shared" si="2"/>
        <v>7.011173258640504</v>
      </c>
    </row>
    <row r="199" spans="1:2" ht="15.75">
      <c r="A199">
        <v>1.9</v>
      </c>
      <c r="B199">
        <f t="shared" si="2"/>
        <v>6.426585735214924</v>
      </c>
    </row>
    <row r="200" spans="1:2" ht="15.75">
      <c r="A200">
        <v>1.91</v>
      </c>
      <c r="B200">
        <f t="shared" si="2"/>
        <v>5.801910745546422</v>
      </c>
    </row>
    <row r="201" spans="1:2" ht="15.75">
      <c r="A201">
        <v>1.92</v>
      </c>
      <c r="B201">
        <f t="shared" si="2"/>
        <v>5.141044859072174</v>
      </c>
    </row>
    <row r="202" spans="1:2" ht="15.75">
      <c r="A202">
        <v>1.93</v>
      </c>
      <c r="B202">
        <f aca="true" t="shared" si="3" ref="B202:B209">B$3*SIN(B$4*A202+B$5)</f>
        <v>4.44811039517085</v>
      </c>
    </row>
    <row r="203" spans="1:2" ht="15.75">
      <c r="A203">
        <v>1.94</v>
      </c>
      <c r="B203">
        <f t="shared" si="3"/>
        <v>3.727429709145058</v>
      </c>
    </row>
    <row r="204" spans="1:2" ht="15.75">
      <c r="A204">
        <v>1.95</v>
      </c>
      <c r="B204">
        <f t="shared" si="3"/>
        <v>2.9834982304286095</v>
      </c>
    </row>
    <row r="205" spans="1:2" ht="15.75">
      <c r="A205">
        <v>1.96</v>
      </c>
      <c r="B205">
        <f t="shared" si="3"/>
        <v>2.220956421199856</v>
      </c>
    </row>
    <row r="206" spans="1:2" ht="15.75">
      <c r="A206">
        <v>1.97</v>
      </c>
      <c r="B206">
        <f t="shared" si="3"/>
        <v>1.444560830316235</v>
      </c>
    </row>
    <row r="207" spans="1:2" ht="15.75">
      <c r="A207">
        <v>1.98</v>
      </c>
      <c r="B207">
        <f t="shared" si="3"/>
        <v>0.6591544231287347</v>
      </c>
    </row>
    <row r="208" spans="1:2" ht="15.75">
      <c r="A208">
        <v>1.99</v>
      </c>
      <c r="B208">
        <f t="shared" si="3"/>
        <v>-0.13036362774868626</v>
      </c>
    </row>
    <row r="209" spans="1:2" ht="15.75">
      <c r="A209">
        <v>2</v>
      </c>
      <c r="B209">
        <f t="shared" si="3"/>
        <v>-0.9190685022768164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102"/>
  <sheetViews>
    <sheetView tabSelected="1" workbookViewId="0" topLeftCell="A1">
      <selection activeCell="B3" sqref="B3"/>
    </sheetView>
  </sheetViews>
  <sheetFormatPr defaultColWidth="9.00390625" defaultRowHeight="15.75"/>
  <cols>
    <col min="4" max="4" width="12.125" style="0" customWidth="1"/>
    <col min="5" max="5" width="9.875" style="0" bestFit="1" customWidth="1"/>
    <col min="7" max="7" width="18.375" style="0" customWidth="1"/>
    <col min="8" max="8" width="4.75390625" style="0" customWidth="1"/>
    <col min="9" max="9" width="16.375" style="0" customWidth="1"/>
    <col min="10" max="10" width="4.875" style="0" customWidth="1"/>
  </cols>
  <sheetData>
    <row r="2" spans="1:9" ht="47.25">
      <c r="A2" s="2" t="s">
        <v>5</v>
      </c>
      <c r="B2" s="2" t="s">
        <v>13</v>
      </c>
      <c r="D2" s="4" t="s">
        <v>9</v>
      </c>
      <c r="E2" s="5">
        <v>5</v>
      </c>
      <c r="G2" s="3" t="s">
        <v>10</v>
      </c>
      <c r="H2" s="3"/>
      <c r="I2" s="3" t="s">
        <v>11</v>
      </c>
    </row>
    <row r="3" spans="1:10" ht="15.75">
      <c r="A3">
        <f aca="true" t="shared" si="0" ref="A3:A50">A4-$A$52/50</f>
        <v>0.67898317310705</v>
      </c>
      <c r="B3" s="1">
        <f>E$2^2*E$5*(6.28*A3)^2/(E$4^2*(1/(E$4*E$3)-(6.28*A3)^2)^2+A3^2*E$5^2)</f>
        <v>1.3210396417533033E-05</v>
      </c>
      <c r="D3" s="4" t="s">
        <v>6</v>
      </c>
      <c r="E3" s="6">
        <f>(H3/10)*10^(J3-12)</f>
        <v>5.5E-06</v>
      </c>
      <c r="H3">
        <v>55</v>
      </c>
      <c r="J3">
        <v>6</v>
      </c>
    </row>
    <row r="4" spans="1:10" ht="15.75">
      <c r="A4">
        <f t="shared" si="0"/>
        <v>1.3579663462140896</v>
      </c>
      <c r="B4" s="1">
        <f aca="true" t="shared" si="1" ref="B4:B67">E$2^2*E$5*(6.28*A4)^2/(E$4^2*(1/(E$4*E$3)-(6.28*A4)^2)^2+A4^2*E$5^2)</f>
        <v>5.296663463249125E-05</v>
      </c>
      <c r="D4" s="4" t="s">
        <v>7</v>
      </c>
      <c r="E4" s="6">
        <f>(H4/10)*10^(J4-12)</f>
        <v>4</v>
      </c>
      <c r="H4">
        <v>40</v>
      </c>
      <c r="J4">
        <v>12</v>
      </c>
    </row>
    <row r="5" spans="1:10" ht="15.75">
      <c r="A5">
        <f t="shared" si="0"/>
        <v>2.036949519321129</v>
      </c>
      <c r="B5" s="1">
        <f t="shared" si="1"/>
        <v>0.00011964606132514922</v>
      </c>
      <c r="D5" s="4" t="s">
        <v>8</v>
      </c>
      <c r="E5" s="6">
        <f>(H5/10)*10^(J5)</f>
        <v>960</v>
      </c>
      <c r="H5">
        <v>96</v>
      </c>
      <c r="J5">
        <v>2</v>
      </c>
    </row>
    <row r="6" spans="1:8" ht="15.75">
      <c r="A6">
        <f t="shared" si="0"/>
        <v>2.7159326924281686</v>
      </c>
      <c r="B6" s="1">
        <f t="shared" si="1"/>
        <v>0.0002138849839339869</v>
      </c>
      <c r="D6" s="4" t="s">
        <v>12</v>
      </c>
      <c r="E6" s="5">
        <f>(1/(ind*cap))^0.5</f>
        <v>213.20071635561044</v>
      </c>
      <c r="F6">
        <f>E6/6.28</f>
        <v>33.94915865535198</v>
      </c>
      <c r="G6" s="4" t="s">
        <v>14</v>
      </c>
      <c r="H6">
        <f>(1/res)*SQRT(ind/cap)</f>
        <v>0.8883363181483768</v>
      </c>
    </row>
    <row r="7" spans="1:2" ht="15.75">
      <c r="A7">
        <f t="shared" si="0"/>
        <v>3.394915865535208</v>
      </c>
      <c r="B7" s="1">
        <f t="shared" si="1"/>
        <v>0.0003365899906775148</v>
      </c>
    </row>
    <row r="8" spans="1:2" ht="15.75">
      <c r="A8">
        <f t="shared" si="0"/>
        <v>4.073899038642248</v>
      </c>
      <c r="B8" s="1">
        <f t="shared" si="1"/>
        <v>0.0004889542597888686</v>
      </c>
    </row>
    <row r="9" spans="1:2" ht="15.75">
      <c r="A9">
        <f t="shared" si="0"/>
        <v>4.752882211749287</v>
      </c>
      <c r="B9" s="1">
        <f t="shared" si="1"/>
        <v>0.0006724793432965968</v>
      </c>
    </row>
    <row r="10" spans="1:2" ht="15.75">
      <c r="A10">
        <f t="shared" si="0"/>
        <v>5.4318653848563265</v>
      </c>
      <c r="B10" s="1">
        <f t="shared" si="1"/>
        <v>0.0008890030854734148</v>
      </c>
    </row>
    <row r="11" spans="1:2" ht="15.75">
      <c r="A11">
        <f t="shared" si="0"/>
        <v>6.110848557963366</v>
      </c>
      <c r="B11" s="1">
        <f t="shared" si="1"/>
        <v>0.001140734540988697</v>
      </c>
    </row>
    <row r="12" spans="1:2" ht="15.75">
      <c r="A12">
        <f t="shared" si="0"/>
        <v>6.7898317310704055</v>
      </c>
      <c r="B12" s="1">
        <f t="shared" si="1"/>
        <v>0.0014302970032123554</v>
      </c>
    </row>
    <row r="13" spans="1:2" ht="15.75">
      <c r="A13">
        <f t="shared" si="0"/>
        <v>7.468814904177445</v>
      </c>
      <c r="B13" s="1">
        <f t="shared" si="1"/>
        <v>0.0017607805520718919</v>
      </c>
    </row>
    <row r="14" spans="1:2" ht="15.75">
      <c r="A14">
        <f t="shared" si="0"/>
        <v>8.147798077284484</v>
      </c>
      <c r="B14" s="1">
        <f t="shared" si="1"/>
        <v>0.002135805900053103</v>
      </c>
    </row>
    <row r="15" spans="1:2" ht="15.75">
      <c r="A15">
        <f t="shared" si="0"/>
        <v>8.826781250391525</v>
      </c>
      <c r="B15" s="1">
        <f t="shared" si="1"/>
        <v>0.0025596017760071087</v>
      </c>
    </row>
    <row r="16" spans="1:2" ht="15.75">
      <c r="A16">
        <f t="shared" si="0"/>
        <v>9.505764423498565</v>
      </c>
      <c r="B16" s="1">
        <f t="shared" si="1"/>
        <v>0.0030370986677661885</v>
      </c>
    </row>
    <row r="17" spans="1:2" ht="15.75">
      <c r="A17">
        <f t="shared" si="0"/>
        <v>10.184747596605606</v>
      </c>
      <c r="B17" s="1">
        <f t="shared" si="1"/>
        <v>0.003574042483739387</v>
      </c>
    </row>
    <row r="18" spans="1:2" ht="15.75">
      <c r="A18">
        <f t="shared" si="0"/>
        <v>10.863730769712646</v>
      </c>
      <c r="B18" s="1">
        <f t="shared" si="1"/>
        <v>0.004177132640776479</v>
      </c>
    </row>
    <row r="19" spans="1:2" ht="15.75">
      <c r="A19">
        <f t="shared" si="0"/>
        <v>11.542713942819686</v>
      </c>
      <c r="B19" s="1">
        <f t="shared" si="1"/>
        <v>0.00485419030806099</v>
      </c>
    </row>
    <row r="20" spans="1:2" ht="15.75">
      <c r="A20">
        <f t="shared" si="0"/>
        <v>12.221697115926727</v>
      </c>
      <c r="B20" s="1">
        <f t="shared" si="1"/>
        <v>0.00561436412596304</v>
      </c>
    </row>
    <row r="21" spans="1:2" ht="15.75">
      <c r="A21">
        <f t="shared" si="0"/>
        <v>12.900680289033767</v>
      </c>
      <c r="B21" s="1">
        <f t="shared" si="1"/>
        <v>0.006468382799376315</v>
      </c>
    </row>
    <row r="22" spans="1:2" ht="15.75">
      <c r="A22">
        <f t="shared" si="0"/>
        <v>13.579663462140807</v>
      </c>
      <c r="B22" s="1">
        <f t="shared" si="1"/>
        <v>0.007428866708696354</v>
      </c>
    </row>
    <row r="23" spans="1:2" ht="15.75">
      <c r="A23">
        <f t="shared" si="0"/>
        <v>14.258646635247848</v>
      </c>
      <c r="B23" s="1">
        <f t="shared" si="1"/>
        <v>0.008510714326260167</v>
      </c>
    </row>
    <row r="24" spans="1:2" ht="15.75">
      <c r="A24">
        <f t="shared" si="0"/>
        <v>14.937629808354888</v>
      </c>
      <c r="B24" s="1">
        <f t="shared" si="1"/>
        <v>0.009731584104448316</v>
      </c>
    </row>
    <row r="25" spans="1:2" ht="15.75">
      <c r="A25">
        <f t="shared" si="0"/>
        <v>15.616612981461929</v>
      </c>
      <c r="B25" s="1">
        <f t="shared" si="1"/>
        <v>0.011112499082664823</v>
      </c>
    </row>
    <row r="26" spans="1:2" ht="15.75">
      <c r="A26">
        <f t="shared" si="0"/>
        <v>16.29559615456897</v>
      </c>
      <c r="B26" s="1">
        <f t="shared" si="1"/>
        <v>0.01267861041057707</v>
      </c>
    </row>
    <row r="27" spans="1:2" ht="15.75">
      <c r="A27">
        <f t="shared" si="0"/>
        <v>16.974579327676008</v>
      </c>
      <c r="B27" s="1">
        <f t="shared" si="1"/>
        <v>0.01446016825993632</v>
      </c>
    </row>
    <row r="28" spans="1:2" ht="15.75">
      <c r="A28">
        <f t="shared" si="0"/>
        <v>17.653562500783046</v>
      </c>
      <c r="B28" s="1">
        <f t="shared" si="1"/>
        <v>0.016493765579202936</v>
      </c>
    </row>
    <row r="29" spans="1:2" ht="15.75">
      <c r="A29">
        <f t="shared" si="0"/>
        <v>18.332545673890085</v>
      </c>
      <c r="B29" s="1">
        <f t="shared" si="1"/>
        <v>0.018823943851039412</v>
      </c>
    </row>
    <row r="30" spans="1:2" ht="15.75">
      <c r="A30">
        <f t="shared" si="0"/>
        <v>19.011528846997123</v>
      </c>
      <c r="B30" s="1">
        <f t="shared" si="1"/>
        <v>0.021505283411802512</v>
      </c>
    </row>
    <row r="31" spans="1:2" ht="15.75">
      <c r="A31">
        <f t="shared" si="0"/>
        <v>19.690512020104162</v>
      </c>
      <c r="B31" s="1">
        <f t="shared" si="1"/>
        <v>0.024605148393345214</v>
      </c>
    </row>
    <row r="32" spans="1:2" ht="15.75">
      <c r="A32">
        <f t="shared" si="0"/>
        <v>20.3694951932112</v>
      </c>
      <c r="B32" s="1">
        <f t="shared" si="1"/>
        <v>0.028207324549993102</v>
      </c>
    </row>
    <row r="33" spans="1:2" ht="15.75">
      <c r="A33">
        <f t="shared" si="0"/>
        <v>21.04847836631824</v>
      </c>
      <c r="B33" s="1">
        <f t="shared" si="1"/>
        <v>0.03241688708532098</v>
      </c>
    </row>
    <row r="34" spans="1:2" ht="15.75">
      <c r="A34">
        <f t="shared" si="0"/>
        <v>21.727461539425278</v>
      </c>
      <c r="B34" s="1">
        <f t="shared" si="1"/>
        <v>0.03736678017028221</v>
      </c>
    </row>
    <row r="35" spans="1:2" ht="15.75">
      <c r="A35">
        <f t="shared" si="0"/>
        <v>22.406444712532316</v>
      </c>
      <c r="B35" s="1">
        <f t="shared" si="1"/>
        <v>0.04322680304968869</v>
      </c>
    </row>
    <row r="36" spans="1:2" ht="15.75">
      <c r="A36">
        <f t="shared" si="0"/>
        <v>23.085427885639355</v>
      </c>
      <c r="B36" s="1">
        <f t="shared" si="1"/>
        <v>0.050216014173126086</v>
      </c>
    </row>
    <row r="37" spans="1:2" ht="15.75">
      <c r="A37">
        <f t="shared" si="0"/>
        <v>23.764411058746393</v>
      </c>
      <c r="B37" s="1">
        <f t="shared" si="1"/>
        <v>0.058620036645324364</v>
      </c>
    </row>
    <row r="38" spans="1:2" ht="15.75">
      <c r="A38">
        <f t="shared" si="0"/>
        <v>24.443394231853432</v>
      </c>
      <c r="B38" s="1">
        <f t="shared" si="1"/>
        <v>0.06881545114732565</v>
      </c>
    </row>
    <row r="39" spans="1:2" ht="15.75">
      <c r="A39">
        <f t="shared" si="0"/>
        <v>25.12237740496047</v>
      </c>
      <c r="B39" s="1">
        <f t="shared" si="1"/>
        <v>0.08130449950575146</v>
      </c>
    </row>
    <row r="40" spans="1:2" ht="15.75">
      <c r="A40">
        <f t="shared" si="0"/>
        <v>25.80136057806751</v>
      </c>
      <c r="B40" s="1">
        <f t="shared" si="1"/>
        <v>0.09676481218675241</v>
      </c>
    </row>
    <row r="41" spans="1:2" ht="15.75">
      <c r="A41">
        <f t="shared" si="0"/>
        <v>26.480343751174548</v>
      </c>
      <c r="B41" s="1">
        <f t="shared" si="1"/>
        <v>0.11612088237803439</v>
      </c>
    </row>
    <row r="42" spans="1:2" ht="15.75">
      <c r="A42">
        <f t="shared" si="0"/>
        <v>27.159326924281586</v>
      </c>
      <c r="B42" s="1">
        <f t="shared" si="1"/>
        <v>0.1406463041564058</v>
      </c>
    </row>
    <row r="43" spans="1:7" ht="15.75">
      <c r="A43">
        <f t="shared" si="0"/>
        <v>27.838310097388625</v>
      </c>
      <c r="B43" s="1">
        <f t="shared" si="1"/>
        <v>0.1721070621805394</v>
      </c>
      <c r="G43">
        <f>2/100/3.14</f>
        <v>0.006369426751592356</v>
      </c>
    </row>
    <row r="44" spans="1:2" ht="15.75">
      <c r="A44">
        <f t="shared" si="0"/>
        <v>28.517293270495664</v>
      </c>
      <c r="B44" s="1">
        <f t="shared" si="1"/>
        <v>0.2129517499145129</v>
      </c>
    </row>
    <row r="45" spans="1:2" ht="15.75">
      <c r="A45">
        <f t="shared" si="0"/>
        <v>29.196276443602702</v>
      </c>
      <c r="B45" s="1">
        <f t="shared" si="1"/>
        <v>0.266530273086879</v>
      </c>
    </row>
    <row r="46" spans="1:2" ht="15.75">
      <c r="A46">
        <f t="shared" si="0"/>
        <v>29.87525961670974</v>
      </c>
      <c r="B46" s="1">
        <f t="shared" si="1"/>
        <v>0.3372390555752755</v>
      </c>
    </row>
    <row r="47" spans="1:2" ht="15.75">
      <c r="A47">
        <f t="shared" si="0"/>
        <v>30.55424278981678</v>
      </c>
      <c r="B47" s="1">
        <f t="shared" si="1"/>
        <v>0.43025320356451735</v>
      </c>
    </row>
    <row r="48" spans="1:2" ht="15.75">
      <c r="A48">
        <f t="shared" si="0"/>
        <v>31.233225962923818</v>
      </c>
      <c r="B48" s="1">
        <f t="shared" si="1"/>
        <v>0.5499486614748802</v>
      </c>
    </row>
    <row r="49" spans="1:2" ht="15.75">
      <c r="A49">
        <f t="shared" si="0"/>
        <v>31.912209136030857</v>
      </c>
      <c r="B49" s="1">
        <f t="shared" si="1"/>
        <v>0.6952500516245854</v>
      </c>
    </row>
    <row r="50" spans="1:2" ht="15.75">
      <c r="A50">
        <f t="shared" si="0"/>
        <v>32.591192309137895</v>
      </c>
      <c r="B50" s="1">
        <f t="shared" si="1"/>
        <v>0.850503070631989</v>
      </c>
    </row>
    <row r="51" spans="1:2" ht="15.75">
      <c r="A51">
        <f>A52-$A$52/50</f>
        <v>33.27017548224494</v>
      </c>
      <c r="B51" s="1">
        <f t="shared" si="1"/>
        <v>0.9773740688157362</v>
      </c>
    </row>
    <row r="52" spans="1:2" ht="15.75">
      <c r="A52">
        <f>F$6</f>
        <v>33.94915865535198</v>
      </c>
      <c r="B52" s="1">
        <f t="shared" si="1"/>
        <v>1.0270416666666666</v>
      </c>
    </row>
    <row r="53" spans="1:2" ht="15.75">
      <c r="A53">
        <f>A52+F$6/25/H$6</f>
        <v>35.47782107573415</v>
      </c>
      <c r="B53" s="1">
        <f t="shared" si="1"/>
        <v>0.8271605561383327</v>
      </c>
    </row>
    <row r="54" spans="1:2" ht="15.75">
      <c r="A54">
        <f aca="true" t="shared" si="2" ref="A54:A102">A53+F$6/25/H$6</f>
        <v>37.00648349611632</v>
      </c>
      <c r="B54" s="1">
        <f t="shared" si="1"/>
        <v>0.5327159563765225</v>
      </c>
    </row>
    <row r="55" spans="1:2" ht="15.75">
      <c r="A55">
        <f t="shared" si="2"/>
        <v>38.535145916498486</v>
      </c>
      <c r="B55" s="1">
        <f t="shared" si="1"/>
        <v>0.34128348911423656</v>
      </c>
    </row>
    <row r="56" spans="1:2" ht="15.75">
      <c r="A56">
        <f t="shared" si="2"/>
        <v>40.063808336880655</v>
      </c>
      <c r="B56" s="1">
        <f t="shared" si="1"/>
        <v>0.23102201485986587</v>
      </c>
    </row>
    <row r="57" spans="1:2" ht="15.75">
      <c r="A57">
        <f t="shared" si="2"/>
        <v>41.592470757262824</v>
      </c>
      <c r="B57" s="1">
        <f t="shared" si="1"/>
        <v>0.16554979548530718</v>
      </c>
    </row>
    <row r="58" spans="1:2" ht="15.75">
      <c r="A58">
        <f t="shared" si="2"/>
        <v>43.12113317764499</v>
      </c>
      <c r="B58" s="1">
        <f t="shared" si="1"/>
        <v>0.12438981698065361</v>
      </c>
    </row>
    <row r="59" spans="1:2" ht="15.75">
      <c r="A59">
        <f t="shared" si="2"/>
        <v>44.64979559802716</v>
      </c>
      <c r="B59" s="1">
        <f t="shared" si="1"/>
        <v>0.09706084274639447</v>
      </c>
    </row>
    <row r="60" spans="1:2" ht="15.75">
      <c r="A60">
        <f t="shared" si="2"/>
        <v>46.17845801840933</v>
      </c>
      <c r="B60" s="1">
        <f t="shared" si="1"/>
        <v>0.07804745115269941</v>
      </c>
    </row>
    <row r="61" spans="1:2" ht="15.75">
      <c r="A61">
        <f t="shared" si="2"/>
        <v>47.7071204387915</v>
      </c>
      <c r="B61" s="1">
        <f t="shared" si="1"/>
        <v>0.06429469040122499</v>
      </c>
    </row>
    <row r="62" spans="1:2" ht="15.75">
      <c r="A62">
        <f t="shared" si="2"/>
        <v>49.23578285917367</v>
      </c>
      <c r="B62" s="1">
        <f t="shared" si="1"/>
        <v>0.05402010902402826</v>
      </c>
    </row>
    <row r="63" spans="1:2" ht="15.75">
      <c r="A63">
        <f t="shared" si="2"/>
        <v>50.76444527955584</v>
      </c>
      <c r="B63" s="1">
        <f t="shared" si="1"/>
        <v>0.04613352829924682</v>
      </c>
    </row>
    <row r="64" spans="1:2" ht="15.75">
      <c r="A64">
        <f t="shared" si="2"/>
        <v>52.293107699938005</v>
      </c>
      <c r="B64" s="1">
        <f t="shared" si="1"/>
        <v>0.03994005700769838</v>
      </c>
    </row>
    <row r="65" spans="1:2" ht="15.75">
      <c r="A65">
        <f t="shared" si="2"/>
        <v>53.821770120320174</v>
      </c>
      <c r="B65" s="1">
        <f t="shared" si="1"/>
        <v>0.03498058000101348</v>
      </c>
    </row>
    <row r="66" spans="1:2" ht="15.75">
      <c r="A66">
        <f t="shared" si="2"/>
        <v>55.35043254070234</v>
      </c>
      <c r="B66" s="1">
        <f t="shared" si="1"/>
        <v>0.030942149818365423</v>
      </c>
    </row>
    <row r="67" spans="1:2" ht="15.75">
      <c r="A67">
        <f t="shared" si="2"/>
        <v>56.87909496108451</v>
      </c>
      <c r="B67" s="1">
        <f t="shared" si="1"/>
        <v>0.02760556694926701</v>
      </c>
    </row>
    <row r="68" spans="1:2" ht="15.75">
      <c r="A68">
        <f t="shared" si="2"/>
        <v>58.40775738146668</v>
      </c>
      <c r="B68" s="1">
        <f aca="true" t="shared" si="3" ref="B68:B102">E$2^2*E$5*(6.28*A68)^2/(E$4^2*(1/(E$4*E$3)-(6.28*A68)^2)^2+A68^2*E$5^2)</f>
        <v>0.024813586943848085</v>
      </c>
    </row>
    <row r="69" spans="1:2" ht="15.75">
      <c r="A69">
        <f t="shared" si="2"/>
        <v>59.93641980184885</v>
      </c>
      <c r="B69" s="1">
        <f t="shared" si="3"/>
        <v>0.022451008011050204</v>
      </c>
    </row>
    <row r="70" spans="1:2" ht="15.75">
      <c r="A70">
        <f t="shared" si="2"/>
        <v>61.46508222223102</v>
      </c>
      <c r="B70" s="1">
        <f t="shared" si="3"/>
        <v>0.02043183730140621</v>
      </c>
    </row>
    <row r="71" spans="1:2" ht="15.75">
      <c r="A71">
        <f t="shared" si="2"/>
        <v>62.99374464261319</v>
      </c>
      <c r="B71" s="1">
        <f t="shared" si="3"/>
        <v>0.01869080509554295</v>
      </c>
    </row>
    <row r="72" spans="1:2" ht="15.75">
      <c r="A72">
        <f t="shared" si="2"/>
        <v>64.52240706299536</v>
      </c>
      <c r="B72" s="1">
        <f t="shared" si="3"/>
        <v>0.017177623611346247</v>
      </c>
    </row>
    <row r="73" spans="1:2" ht="15.75">
      <c r="A73">
        <f t="shared" si="2"/>
        <v>66.05106948337752</v>
      </c>
      <c r="B73" s="1">
        <f t="shared" si="3"/>
        <v>0.01585302158590043</v>
      </c>
    </row>
    <row r="74" spans="1:2" ht="15.75">
      <c r="A74">
        <f t="shared" si="2"/>
        <v>67.57973190375968</v>
      </c>
      <c r="B74" s="1">
        <f t="shared" si="3"/>
        <v>0.014685953687217576</v>
      </c>
    </row>
    <row r="75" spans="1:2" ht="15.75">
      <c r="A75">
        <f t="shared" si="2"/>
        <v>69.10839432414184</v>
      </c>
      <c r="B75" s="1">
        <f t="shared" si="3"/>
        <v>0.013651603064783675</v>
      </c>
    </row>
    <row r="76" spans="1:2" ht="15.75">
      <c r="A76">
        <f t="shared" si="2"/>
        <v>70.637056744524</v>
      </c>
      <c r="B76" s="1">
        <f t="shared" si="3"/>
        <v>0.012729929315755301</v>
      </c>
    </row>
    <row r="77" spans="1:2" ht="15.75">
      <c r="A77">
        <f t="shared" si="2"/>
        <v>72.16571916490616</v>
      </c>
      <c r="B77" s="1">
        <f t="shared" si="3"/>
        <v>0.011904597887612898</v>
      </c>
    </row>
    <row r="78" spans="1:2" ht="15.75">
      <c r="A78">
        <f t="shared" si="2"/>
        <v>73.69438158528833</v>
      </c>
      <c r="B78" s="1">
        <f t="shared" si="3"/>
        <v>0.011162180391760654</v>
      </c>
    </row>
    <row r="79" spans="1:2" ht="15.75">
      <c r="A79">
        <f t="shared" si="2"/>
        <v>75.22304400567049</v>
      </c>
      <c r="B79" s="1">
        <f t="shared" si="3"/>
        <v>0.010491550083071285</v>
      </c>
    </row>
    <row r="80" spans="1:2" ht="15.75">
      <c r="A80">
        <f t="shared" si="2"/>
        <v>76.75170642605265</v>
      </c>
      <c r="B80" s="1">
        <f t="shared" si="3"/>
        <v>0.009883419794545737</v>
      </c>
    </row>
    <row r="81" spans="1:2" ht="15.75">
      <c r="A81">
        <f t="shared" si="2"/>
        <v>78.28036884643481</v>
      </c>
      <c r="B81" s="1">
        <f t="shared" si="3"/>
        <v>0.009329985122362116</v>
      </c>
    </row>
    <row r="82" spans="1:2" ht="15.75">
      <c r="A82">
        <f t="shared" si="2"/>
        <v>79.80903126681697</v>
      </c>
      <c r="B82" s="1">
        <f t="shared" si="3"/>
        <v>0.008824646254076094</v>
      </c>
    </row>
    <row r="83" spans="1:2" ht="15.75">
      <c r="A83">
        <f t="shared" si="2"/>
        <v>81.33769368719913</v>
      </c>
      <c r="B83" s="1">
        <f t="shared" si="3"/>
        <v>0.00836178917794093</v>
      </c>
    </row>
    <row r="84" spans="1:2" ht="15.75">
      <c r="A84">
        <f t="shared" si="2"/>
        <v>82.8663561075813</v>
      </c>
      <c r="B84" s="1">
        <f t="shared" si="3"/>
        <v>0.007936612169339753</v>
      </c>
    </row>
    <row r="85" spans="1:2" ht="15.75">
      <c r="A85">
        <f t="shared" si="2"/>
        <v>84.39501852796346</v>
      </c>
      <c r="B85" s="1">
        <f t="shared" si="3"/>
        <v>0.007544987116896588</v>
      </c>
    </row>
    <row r="86" spans="1:2" ht="15.75">
      <c r="A86">
        <f t="shared" si="2"/>
        <v>85.92368094834562</v>
      </c>
      <c r="B86" s="1">
        <f t="shared" si="3"/>
        <v>0.007183347887103583</v>
      </c>
    </row>
    <row r="87" spans="1:2" ht="15.75">
      <c r="A87">
        <f t="shared" si="2"/>
        <v>87.45234336872778</v>
      </c>
      <c r="B87" s="1">
        <f t="shared" si="3"/>
        <v>0.006848599842143335</v>
      </c>
    </row>
    <row r="88" spans="1:2" ht="15.75">
      <c r="A88">
        <f t="shared" si="2"/>
        <v>88.98100578910994</v>
      </c>
      <c r="B88" s="1">
        <f t="shared" si="3"/>
        <v>0.006538046031905922</v>
      </c>
    </row>
    <row r="89" spans="1:2" ht="15.75">
      <c r="A89">
        <f t="shared" si="2"/>
        <v>90.5096682094921</v>
      </c>
      <c r="B89" s="1">
        <f t="shared" si="3"/>
        <v>0.006249326623288988</v>
      </c>
    </row>
    <row r="90" spans="1:2" ht="15.75">
      <c r="A90">
        <f t="shared" si="2"/>
        <v>92.03833062987427</v>
      </c>
      <c r="B90" s="1">
        <f t="shared" si="3"/>
        <v>0.005980368908951319</v>
      </c>
    </row>
    <row r="91" spans="1:2" ht="15.75">
      <c r="A91">
        <f t="shared" si="2"/>
        <v>93.56699305025643</v>
      </c>
      <c r="B91" s="1">
        <f t="shared" si="3"/>
        <v>0.005729345825047695</v>
      </c>
    </row>
    <row r="92" spans="1:2" ht="15.75">
      <c r="A92">
        <f t="shared" si="2"/>
        <v>95.09565547063859</v>
      </c>
      <c r="B92" s="1">
        <f t="shared" si="3"/>
        <v>0.005494641353808863</v>
      </c>
    </row>
    <row r="93" spans="1:2" ht="15.75">
      <c r="A93">
        <f t="shared" si="2"/>
        <v>96.62431789102075</v>
      </c>
      <c r="B93" s="1">
        <f t="shared" si="3"/>
        <v>0.00527482152855654</v>
      </c>
    </row>
    <row r="94" spans="1:2" ht="15.75">
      <c r="A94">
        <f t="shared" si="2"/>
        <v>98.15298031140291</v>
      </c>
      <c r="B94" s="1">
        <f t="shared" si="3"/>
        <v>0.005068610022243727</v>
      </c>
    </row>
    <row r="95" spans="1:2" ht="15.75">
      <c r="A95">
        <f t="shared" si="2"/>
        <v>99.68164273178508</v>
      </c>
      <c r="B95" s="1">
        <f t="shared" si="3"/>
        <v>0.004874867505166909</v>
      </c>
    </row>
    <row r="96" spans="1:2" ht="15.75">
      <c r="A96">
        <f t="shared" si="2"/>
        <v>101.21030515216724</v>
      </c>
      <c r="B96" s="1">
        <f t="shared" si="3"/>
        <v>0.004692574117316417</v>
      </c>
    </row>
    <row r="97" spans="1:2" ht="15.75">
      <c r="A97">
        <f t="shared" si="2"/>
        <v>102.7389675725494</v>
      </c>
      <c r="B97" s="1">
        <f t="shared" si="3"/>
        <v>0.004520814526461744</v>
      </c>
    </row>
    <row r="98" spans="1:2" ht="15.75">
      <c r="A98">
        <f t="shared" si="2"/>
        <v>104.26762999293156</v>
      </c>
      <c r="B98" s="1">
        <f t="shared" si="3"/>
        <v>0.004358765142399483</v>
      </c>
    </row>
    <row r="99" spans="1:2" ht="15.75">
      <c r="A99">
        <f t="shared" si="2"/>
        <v>105.79629241331372</v>
      </c>
      <c r="B99" s="1">
        <f t="shared" si="3"/>
        <v>0.0042056831367650455</v>
      </c>
    </row>
    <row r="100" spans="1:2" ht="15.75">
      <c r="A100">
        <f t="shared" si="2"/>
        <v>107.32495483369588</v>
      </c>
      <c r="B100" s="1">
        <f t="shared" si="3"/>
        <v>0.004060896980930228</v>
      </c>
    </row>
    <row r="101" spans="1:2" ht="15.75">
      <c r="A101">
        <f t="shared" si="2"/>
        <v>108.85361725407805</v>
      </c>
      <c r="B101" s="1">
        <f t="shared" si="3"/>
        <v>0.003923798265215403</v>
      </c>
    </row>
    <row r="102" spans="1:2" ht="15.75">
      <c r="A102">
        <f t="shared" si="2"/>
        <v>110.38227967446021</v>
      </c>
      <c r="B102" s="1">
        <f t="shared" si="3"/>
        <v>0.003793834603576215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27"/>
  <sheetViews>
    <sheetView workbookViewId="0" topLeftCell="A1">
      <selection activeCell="B6" sqref="B6"/>
    </sheetView>
  </sheetViews>
  <sheetFormatPr defaultColWidth="9.00390625" defaultRowHeight="15.75"/>
  <cols>
    <col min="2" max="2" width="7.50390625" style="3" customWidth="1"/>
  </cols>
  <sheetData>
    <row r="1" spans="1:2" ht="15.75">
      <c r="A1" t="s">
        <v>0</v>
      </c>
      <c r="B1" s="3">
        <v>2</v>
      </c>
    </row>
    <row r="2" spans="1:2" ht="15.75">
      <c r="A2" t="s">
        <v>1</v>
      </c>
      <c r="B2" s="3">
        <v>6</v>
      </c>
    </row>
    <row r="3" spans="1:2" ht="15.75">
      <c r="A3" t="s">
        <v>2</v>
      </c>
      <c r="B3" s="3">
        <v>-1.5</v>
      </c>
    </row>
    <row r="5" spans="1:2" ht="15.75">
      <c r="A5" s="3" t="s">
        <v>15</v>
      </c>
      <c r="B5" s="3" t="s">
        <v>16</v>
      </c>
    </row>
    <row r="6" spans="1:2" ht="15.75">
      <c r="A6" s="3">
        <v>0</v>
      </c>
      <c r="B6" s="9">
        <f>$B$1*SIN($B$2*A6+$B$3)</f>
        <v>-1.994989973208109</v>
      </c>
    </row>
    <row r="7" spans="1:2" ht="15.75">
      <c r="A7" s="3">
        <v>0.1</v>
      </c>
      <c r="B7" s="9">
        <f aca="true" t="shared" si="0" ref="B7:B27">$B$1*SIN($B$2*A7+$B$3)</f>
        <v>-1.5666538192549666</v>
      </c>
    </row>
    <row r="8" spans="1:2" ht="15.75">
      <c r="A8" s="3">
        <v>0.2</v>
      </c>
      <c r="B8" s="9">
        <f t="shared" si="0"/>
        <v>-0.5910404133226788</v>
      </c>
    </row>
    <row r="9" spans="1:2" ht="15.75">
      <c r="A9" s="3">
        <v>0.3</v>
      </c>
      <c r="B9" s="9">
        <f t="shared" si="0"/>
        <v>0.5910404133226788</v>
      </c>
    </row>
    <row r="10" spans="1:2" ht="15.75">
      <c r="A10" s="3">
        <v>0.4</v>
      </c>
      <c r="B10" s="9">
        <f t="shared" si="0"/>
        <v>1.5666538192549673</v>
      </c>
    </row>
    <row r="11" spans="1:2" ht="15.75">
      <c r="A11" s="3">
        <v>0.5</v>
      </c>
      <c r="B11" s="9">
        <f t="shared" si="0"/>
        <v>1.994989973208109</v>
      </c>
    </row>
    <row r="12" spans="1:2" ht="15.75">
      <c r="A12" s="3">
        <v>0.6</v>
      </c>
      <c r="B12" s="9">
        <f t="shared" si="0"/>
        <v>1.7264187332977479</v>
      </c>
    </row>
    <row r="13" spans="1:2" ht="15.75">
      <c r="A13" s="3">
        <v>0.7</v>
      </c>
      <c r="B13" s="9">
        <f t="shared" si="0"/>
        <v>0.8547597604676611</v>
      </c>
    </row>
    <row r="14" spans="1:2" ht="15.75">
      <c r="A14" s="3">
        <v>0.8</v>
      </c>
      <c r="B14" s="9">
        <f t="shared" si="0"/>
        <v>-0.31549138828649814</v>
      </c>
    </row>
    <row r="15" spans="1:2" ht="15.75">
      <c r="A15" s="3">
        <v>0.9</v>
      </c>
      <c r="B15" s="9">
        <f t="shared" si="0"/>
        <v>-1.3755323183679482</v>
      </c>
    </row>
    <row r="16" spans="1:2" ht="15.75">
      <c r="A16" s="3">
        <v>1</v>
      </c>
      <c r="B16" s="9">
        <f t="shared" si="0"/>
        <v>-1.955060235330194</v>
      </c>
    </row>
    <row r="17" spans="1:2" ht="15.75">
      <c r="A17" s="3">
        <v>1.1</v>
      </c>
      <c r="B17" s="9">
        <f t="shared" si="0"/>
        <v>-1.8516293646554642</v>
      </c>
    </row>
    <row r="18" spans="1:2" ht="15.75">
      <c r="A18" s="3">
        <v>1.2</v>
      </c>
      <c r="B18" s="9">
        <f t="shared" si="0"/>
        <v>-1.1013710851952767</v>
      </c>
    </row>
    <row r="19" spans="1:2" ht="15.75">
      <c r="A19" s="3">
        <v>1.3</v>
      </c>
      <c r="B19" s="9">
        <f t="shared" si="0"/>
        <v>0.0336278009687012</v>
      </c>
    </row>
    <row r="20" spans="1:2" ht="15.75">
      <c r="A20" s="3">
        <v>1.4</v>
      </c>
      <c r="B20" s="9">
        <f t="shared" si="0"/>
        <v>1.1568795287763973</v>
      </c>
    </row>
    <row r="21" spans="1:2" ht="15.75">
      <c r="A21" s="3">
        <v>1.5</v>
      </c>
      <c r="B21" s="9">
        <f t="shared" si="0"/>
        <v>1.8759999535494778</v>
      </c>
    </row>
    <row r="22" spans="1:2" ht="15.75">
      <c r="A22" s="3">
        <v>1.6</v>
      </c>
      <c r="B22" s="9">
        <f t="shared" si="0"/>
        <v>1.9397796216901717</v>
      </c>
    </row>
    <row r="23" spans="1:2" ht="15.75">
      <c r="A23" s="3">
        <v>1.7</v>
      </c>
      <c r="B23" s="9">
        <f t="shared" si="0"/>
        <v>1.3259384601643667</v>
      </c>
    </row>
    <row r="24" spans="1:2" ht="15.75">
      <c r="A24" s="3">
        <v>1.8</v>
      </c>
      <c r="B24" s="9">
        <f t="shared" si="0"/>
        <v>0.2489088470141234</v>
      </c>
    </row>
    <row r="25" spans="1:2" ht="15.75">
      <c r="A25" s="3">
        <v>1.9</v>
      </c>
      <c r="B25" s="9">
        <f t="shared" si="0"/>
        <v>-0.9150717875506396</v>
      </c>
    </row>
    <row r="26" spans="1:2" ht="15.75">
      <c r="A26" s="3">
        <v>2</v>
      </c>
      <c r="B26" s="9">
        <f t="shared" si="0"/>
        <v>-1.75939151994334</v>
      </c>
    </row>
    <row r="27" spans="1:2" ht="15.75">
      <c r="A27" s="3">
        <v>0.21</v>
      </c>
      <c r="B27" s="9">
        <f t="shared" si="0"/>
        <v>-0.47540525285426916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Hatten</dc:creator>
  <cp:keywords/>
  <dc:description/>
  <cp:lastModifiedBy>Science Dept</cp:lastModifiedBy>
  <dcterms:created xsi:type="dcterms:W3CDTF">2002-04-24T18:21:27Z</dcterms:created>
  <dcterms:modified xsi:type="dcterms:W3CDTF">2003-04-10T19:29:53Z</dcterms:modified>
  <cp:category/>
  <cp:version/>
  <cp:contentType/>
  <cp:contentStatus/>
</cp:coreProperties>
</file>