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88" windowWidth="11388" windowHeight="69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<sst xmlns="http://schemas.openxmlformats.org/spreadsheetml/2006/main" count="36" uniqueCount="25">
  <si>
    <t>object(x)</t>
  </si>
  <si>
    <t>object(y)</t>
  </si>
  <si>
    <t>arrow</t>
  </si>
  <si>
    <t>x</t>
  </si>
  <si>
    <t>y</t>
  </si>
  <si>
    <t>base</t>
  </si>
  <si>
    <t>tip</t>
  </si>
  <si>
    <t>left</t>
  </si>
  <si>
    <t>right</t>
  </si>
  <si>
    <t>arrow(series 1)</t>
  </si>
  <si>
    <t>lens</t>
  </si>
  <si>
    <t>f</t>
  </si>
  <si>
    <t>theta</t>
  </si>
  <si>
    <t>lens1</t>
  </si>
  <si>
    <t>lens2</t>
  </si>
  <si>
    <t>far</t>
  </si>
  <si>
    <t>ray 2</t>
  </si>
  <si>
    <t>ray 3</t>
  </si>
  <si>
    <t>ray 1 (series 2)</t>
  </si>
  <si>
    <t>dtheta</t>
  </si>
  <si>
    <t>lens 1</t>
  </si>
  <si>
    <t>lens 2</t>
  </si>
  <si>
    <t>image 1</t>
  </si>
  <si>
    <t>lens 1 focal length slider</t>
  </si>
  <si>
    <t>raytrace1 03.xls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</si>
</sst>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Sheet1!$D$6:$D$10</c:f>
              <c:numCache/>
            </c:numRef>
          </c:xVal>
          <c:yVal>
            <c:numRef>
              <c:f>Sheet1!$E$6:$E$10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Sheet1!$A$13:$A$16</c:f>
              <c:numCache/>
            </c:numRef>
          </c:xVal>
          <c:yVal>
            <c:numRef>
              <c:f>Sheet1!$B$13:$B$16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Sheet1!$A$13:$A$16</c:f>
              <c:numCache/>
            </c:numRef>
          </c:xVal>
          <c:yVal>
            <c:numRef>
              <c:f>Sheet1!$E$13:$E$16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Sheet1!$A$13:$A$16</c:f>
              <c:numCache/>
            </c:numRef>
          </c:xVal>
          <c:yVal>
            <c:numRef>
              <c:f>Sheet1!$G$13:$G$16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Sheet1!$A$20:$A$21</c:f>
              <c:numCache/>
            </c:numRef>
          </c:xVal>
          <c:yVal>
            <c:numRef>
              <c:f>Sheet1!$B$20:$B$21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Sheet1!$C$20:$C$21</c:f>
              <c:numCache/>
            </c:numRef>
          </c:xVal>
          <c:yVal>
            <c:numRef>
              <c:f>Sheet1!$D$20:$D$21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Sheet1!$A$24:$A$25</c:f>
              <c:numCache/>
            </c:numRef>
          </c:xVal>
          <c:yVal>
            <c:numRef>
              <c:f>Sheet1!$B$24:$B$25</c:f>
              <c:numCache/>
            </c:numRef>
          </c:yVal>
          <c:smooth val="0"/>
        </c:ser>
        <c:axId val="37502176"/>
        <c:axId val="1975265"/>
      </c:scatterChart>
      <c:valAx>
        <c:axId val="37502176"/>
        <c:scaling>
          <c:orientation val="minMax"/>
          <c:max val="10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crossAx val="1975265"/>
        <c:crosses val="autoZero"/>
        <c:crossBetween val="midCat"/>
        <c:dispUnits/>
        <c:majorUnit val="10"/>
      </c:valAx>
      <c:valAx>
        <c:axId val="1975265"/>
        <c:scaling>
          <c:orientation val="minMax"/>
          <c:max val="10"/>
          <c:min val="-5"/>
        </c:scaling>
        <c:axPos val="l"/>
        <c:delete val="0"/>
        <c:numFmt formatCode="General" sourceLinked="1"/>
        <c:majorTickMark val="out"/>
        <c:minorTickMark val="none"/>
        <c:tickLblPos val="nextTo"/>
        <c:crossAx val="375021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8</xdr:row>
      <xdr:rowOff>19050</xdr:rowOff>
    </xdr:from>
    <xdr:to>
      <xdr:col>15</xdr:col>
      <xdr:colOff>390525</xdr:colOff>
      <xdr:row>27</xdr:row>
      <xdr:rowOff>47625</xdr:rowOff>
    </xdr:to>
    <xdr:graphicFrame>
      <xdr:nvGraphicFramePr>
        <xdr:cNvPr id="1" name="Chart 1"/>
        <xdr:cNvGraphicFramePr/>
      </xdr:nvGraphicFramePr>
      <xdr:xfrm>
        <a:off x="4905375" y="1314450"/>
        <a:ext cx="46386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219075</xdr:colOff>
      <xdr:row>4</xdr:row>
      <xdr:rowOff>9525</xdr:rowOff>
    </xdr:from>
    <xdr:to>
      <xdr:col>11</xdr:col>
      <xdr:colOff>600075</xdr:colOff>
      <xdr:row>4</xdr:row>
      <xdr:rowOff>142875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657225"/>
          <a:ext cx="16002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tabSelected="1" zoomScale="75" zoomScaleNormal="75" workbookViewId="0" topLeftCell="D1">
      <selection activeCell="J10" sqref="J10"/>
    </sheetView>
  </sheetViews>
  <sheetFormatPr defaultColWidth="9.140625" defaultRowHeight="12.75"/>
  <cols>
    <col min="4" max="4" width="9.28125" style="0" bestFit="1" customWidth="1"/>
  </cols>
  <sheetData>
    <row r="1" spans="2:4" ht="12.75">
      <c r="B1" t="s">
        <v>24</v>
      </c>
      <c r="D1" s="1">
        <v>37724</v>
      </c>
    </row>
    <row r="3" spans="3:4" ht="12.75">
      <c r="C3" t="s">
        <v>0</v>
      </c>
      <c r="D3">
        <v>0</v>
      </c>
    </row>
    <row r="4" spans="3:9" ht="12.75">
      <c r="C4" t="s">
        <v>1</v>
      </c>
      <c r="D4">
        <v>1</v>
      </c>
      <c r="G4" t="s">
        <v>10</v>
      </c>
      <c r="H4" t="s">
        <v>3</v>
      </c>
      <c r="I4" t="s">
        <v>11</v>
      </c>
    </row>
    <row r="5" spans="1:13" ht="12.75">
      <c r="A5" t="s">
        <v>9</v>
      </c>
      <c r="C5" t="s">
        <v>2</v>
      </c>
      <c r="D5" t="s">
        <v>3</v>
      </c>
      <c r="E5" t="s">
        <v>4</v>
      </c>
      <c r="G5">
        <v>1</v>
      </c>
      <c r="H5">
        <v>25</v>
      </c>
      <c r="I5">
        <f>K5/15-10</f>
        <v>11.333333333333332</v>
      </c>
      <c r="K5">
        <v>320</v>
      </c>
      <c r="M5" t="s">
        <v>23</v>
      </c>
    </row>
    <row r="6" spans="3:9" ht="12.75">
      <c r="C6" t="s">
        <v>5</v>
      </c>
      <c r="D6">
        <f>$D$3</f>
        <v>0</v>
      </c>
      <c r="E6">
        <v>0</v>
      </c>
      <c r="G6">
        <v>2</v>
      </c>
      <c r="H6">
        <v>70</v>
      </c>
      <c r="I6">
        <v>10</v>
      </c>
    </row>
    <row r="7" spans="3:8" ht="12.75">
      <c r="C7" t="s">
        <v>6</v>
      </c>
      <c r="D7">
        <f>$D$3</f>
        <v>0</v>
      </c>
      <c r="E7">
        <f>$D$4</f>
        <v>1</v>
      </c>
      <c r="G7" t="s">
        <v>15</v>
      </c>
      <c r="H7">
        <v>100</v>
      </c>
    </row>
    <row r="8" spans="3:8" ht="12.75">
      <c r="C8" t="s">
        <v>7</v>
      </c>
      <c r="D8">
        <f>0.33</f>
        <v>0.33</v>
      </c>
      <c r="E8">
        <f>0.8*$D$4</f>
        <v>0.8</v>
      </c>
      <c r="G8" t="s">
        <v>19</v>
      </c>
      <c r="H8">
        <v>0.02</v>
      </c>
    </row>
    <row r="9" spans="3:5" ht="12.75">
      <c r="C9" t="s">
        <v>8</v>
      </c>
      <c r="D9">
        <f>-0.33</f>
        <v>-0.33</v>
      </c>
      <c r="E9">
        <f>0.8*$D$4</f>
        <v>0.8</v>
      </c>
    </row>
    <row r="10" spans="3:5" ht="12.75">
      <c r="C10" t="s">
        <v>6</v>
      </c>
      <c r="D10">
        <f>$D$3</f>
        <v>0</v>
      </c>
      <c r="E10">
        <f>$D$4</f>
        <v>1</v>
      </c>
    </row>
    <row r="11" spans="1:7" ht="12.75">
      <c r="A11" t="s">
        <v>18</v>
      </c>
      <c r="E11" t="s">
        <v>16</v>
      </c>
      <c r="G11" t="s">
        <v>17</v>
      </c>
    </row>
    <row r="12" spans="1:8" ht="12.75">
      <c r="A12" t="s">
        <v>3</v>
      </c>
      <c r="B12" t="s">
        <v>4</v>
      </c>
      <c r="C12" t="s">
        <v>12</v>
      </c>
      <c r="E12" t="s">
        <v>4</v>
      </c>
      <c r="F12" t="s">
        <v>12</v>
      </c>
      <c r="G12" t="s">
        <v>4</v>
      </c>
      <c r="H12" t="s">
        <v>12</v>
      </c>
    </row>
    <row r="13" spans="1:8" ht="12.75">
      <c r="A13">
        <v>0</v>
      </c>
      <c r="B13">
        <v>1</v>
      </c>
      <c r="C13">
        <v>0</v>
      </c>
      <c r="E13">
        <v>1</v>
      </c>
      <c r="F13">
        <f>2*$H$8</f>
        <v>0.04</v>
      </c>
      <c r="G13">
        <v>1</v>
      </c>
      <c r="H13">
        <f>3*$H$8</f>
        <v>0.06</v>
      </c>
    </row>
    <row r="14" spans="1:8" ht="12.75">
      <c r="A14">
        <f>$H$5</f>
        <v>25</v>
      </c>
      <c r="B14">
        <f>B13+C13*(A14-A13)</f>
        <v>1</v>
      </c>
      <c r="C14">
        <f>C13-B13/$I$5</f>
        <v>-0.08823529411764706</v>
      </c>
      <c r="D14" t="s">
        <v>13</v>
      </c>
      <c r="E14">
        <f>E13+F13*(A14-A13)</f>
        <v>2</v>
      </c>
      <c r="F14">
        <f>F13-E14/$I$5</f>
        <v>-0.13647058823529412</v>
      </c>
      <c r="G14">
        <f>G13+H13*(A14-A13)</f>
        <v>2.5</v>
      </c>
      <c r="H14">
        <f>H13-G14/$I$5</f>
        <v>-0.16058823529411767</v>
      </c>
    </row>
    <row r="15" spans="1:8" ht="12.75">
      <c r="A15">
        <f>$H$6</f>
        <v>70</v>
      </c>
      <c r="B15">
        <f>B14+C14*(A15-A14)</f>
        <v>-2.9705882352941178</v>
      </c>
      <c r="C15">
        <f>C14-B15/$I$6</f>
        <v>0.20882352941176469</v>
      </c>
      <c r="D15" t="s">
        <v>14</v>
      </c>
      <c r="E15">
        <f>E14+F14*(A15-A14)</f>
        <v>-4.141176470588236</v>
      </c>
      <c r="F15">
        <f>F14-E15/$I$6</f>
        <v>0.27764705882352947</v>
      </c>
      <c r="G15">
        <f>G14+H14*(A15-A14)</f>
        <v>-4.726470588235295</v>
      </c>
      <c r="H15">
        <f>H14-G15/$I$6</f>
        <v>0.31205882352941183</v>
      </c>
    </row>
    <row r="16" spans="1:8" ht="12.75">
      <c r="A16">
        <f>$H$7</f>
        <v>100</v>
      </c>
      <c r="B16">
        <f>B15+C15*(A16-A15)</f>
        <v>3.2941176470588225</v>
      </c>
      <c r="C16">
        <f>C15-B15/$I$5</f>
        <v>0.4709342560553633</v>
      </c>
      <c r="D16" t="s">
        <v>15</v>
      </c>
      <c r="E16">
        <f>E15+F15*(A16-A15)</f>
        <v>4.188235294117649</v>
      </c>
      <c r="F16">
        <f>F15-E15/$I$5</f>
        <v>0.643044982698962</v>
      </c>
      <c r="G16">
        <f>G15+H15*(A16-A15)</f>
        <v>4.635294117647059</v>
      </c>
      <c r="H16">
        <f>H15-G16/$I$5</f>
        <v>-0.09693771626297581</v>
      </c>
    </row>
    <row r="18" spans="1:3" ht="12.75">
      <c r="A18" t="s">
        <v>20</v>
      </c>
      <c r="C18" t="s">
        <v>21</v>
      </c>
    </row>
    <row r="19" spans="1:2" ht="12.75">
      <c r="A19" t="s">
        <v>3</v>
      </c>
      <c r="B19" t="s">
        <v>4</v>
      </c>
    </row>
    <row r="20" spans="1:4" ht="12.75">
      <c r="A20">
        <f>$H$5</f>
        <v>25</v>
      </c>
      <c r="B20">
        <v>4</v>
      </c>
      <c r="C20">
        <f>$H$6</f>
        <v>70</v>
      </c>
      <c r="D20">
        <v>4</v>
      </c>
    </row>
    <row r="21" spans="1:4" ht="12.75">
      <c r="A21">
        <f>$H$5</f>
        <v>25</v>
      </c>
      <c r="B21">
        <v>-4</v>
      </c>
      <c r="C21">
        <f>$H$6</f>
        <v>70</v>
      </c>
      <c r="D21">
        <v>-4</v>
      </c>
    </row>
    <row r="23" ht="12.75">
      <c r="A23" t="s">
        <v>22</v>
      </c>
    </row>
    <row r="24" spans="1:2" ht="12.75">
      <c r="A24">
        <f>H5+H5*I5/(H5-I5)*B13</f>
        <v>45.731707317073166</v>
      </c>
      <c r="B24">
        <v>0</v>
      </c>
    </row>
    <row r="25" spans="1:2" ht="12.75">
      <c r="A25">
        <f>A24</f>
        <v>45.731707317073166</v>
      </c>
      <c r="B25">
        <f>-(A24-H5)/H5</f>
        <v>-0.8292682926829267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Unknown User</cp:lastModifiedBy>
  <dcterms:created xsi:type="dcterms:W3CDTF">2002-04-08T19:59:59Z</dcterms:created>
  <dcterms:modified xsi:type="dcterms:W3CDTF">2003-04-13T20:43:56Z</dcterms:modified>
  <cp:category/>
  <cp:version/>
  <cp:contentType/>
  <cp:contentStatus/>
</cp:coreProperties>
</file>