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50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'Sheet1'!$A$1:$E$102</definedName>
  </definedNames>
  <calcPr fullCalcOnLoad="1"/>
</workbook>
</file>

<file path=xl/sharedStrings.xml><?xml version="1.0" encoding="utf-8"?>
<sst xmlns="http://schemas.openxmlformats.org/spreadsheetml/2006/main" count="436" uniqueCount="39">
  <si>
    <t>Pin</t>
  </si>
  <si>
    <t>FPGA pin</t>
  </si>
  <si>
    <t>C</t>
  </si>
  <si>
    <t>D</t>
  </si>
  <si>
    <t>B</t>
  </si>
  <si>
    <t>A</t>
  </si>
  <si>
    <t>Instructions:</t>
  </si>
  <si>
    <t>D2E Connector</t>
  </si>
  <si>
    <t>Conn.</t>
  </si>
  <si>
    <t>E</t>
  </si>
  <si>
    <t>F</t>
  </si>
  <si>
    <t>D2E Connector C &amp; D</t>
  </si>
  <si>
    <t>D2E Connector A &amp; B</t>
  </si>
  <si>
    <t>D2E Connector E &amp; F</t>
  </si>
  <si>
    <t>UCF Generator for Digilent FPGA Boards:</t>
  </si>
  <si>
    <t xml:space="preserve">DBB1 Breadboard Connected to D2E System Board </t>
  </si>
  <si>
    <t>DBB1 Connector Pin</t>
  </si>
  <si>
    <t>PA</t>
  </si>
  <si>
    <t>PB</t>
  </si>
  <si>
    <t>DBB1 connectors</t>
  </si>
  <si>
    <t>Name</t>
  </si>
  <si>
    <t>Connector A (odds):</t>
  </si>
  <si>
    <t>Connector A (evens):</t>
  </si>
  <si>
    <t>Connector B (odds):</t>
  </si>
  <si>
    <t>Connector B (evens):</t>
  </si>
  <si>
    <t>NC</t>
  </si>
  <si>
    <t>Step 1: Select D2E connectors:</t>
  </si>
  <si>
    <t>&lt;= enter A&amp;B, C&amp;D, or E&amp;F in this cell</t>
  </si>
  <si>
    <t>Step 1:</t>
  </si>
  <si>
    <t>3:</t>
  </si>
  <si>
    <t>Step 4:</t>
  </si>
  <si>
    <t>Step 2: Enter Verilog signal names in Column A (replicate name for bit vectors)</t>
  </si>
  <si>
    <t>Step 3: Enter bit number in Column B (leave blank for single-bit signals)</t>
  </si>
  <si>
    <t>Step 4: Copy auto-generated text from Column E and paste into UCF file</t>
  </si>
  <si>
    <t>Steps 2 and …</t>
  </si>
  <si>
    <t>Dr. Edward Doering</t>
  </si>
  <si>
    <t>Department of Electrical and Computer Engineering</t>
  </si>
  <si>
    <t>Rose-Hulman Institute of Technology</t>
  </si>
  <si>
    <t>Last Update: 21 Feb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</si>
</sst>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3.140625" style="0" customWidth="1"/>
    <col min="3" max="3" width="7.28125" style="0" customWidth="1"/>
    <col min="4" max="4" width="13.7109375" style="0" customWidth="1"/>
    <col min="5" max="5" width="88.421875" style="0" customWidth="1"/>
    <col min="6" max="6" width="5.28125" style="0" hidden="1" customWidth="1"/>
    <col min="7" max="7" width="4.140625" style="0" hidden="1" customWidth="1"/>
    <col min="8" max="8" width="1.421875" style="0" hidden="1" customWidth="1"/>
    <col min="9" max="9" width="9.140625" style="0" hidden="1" customWidth="1"/>
    <col min="10" max="10" width="1.421875" style="0" hidden="1" customWidth="1"/>
    <col min="11" max="11" width="5.28125" style="0" hidden="1" customWidth="1"/>
    <col min="12" max="12" width="4.140625" style="0" hidden="1" customWidth="1"/>
    <col min="13" max="13" width="8.8515625" style="0" hidden="1" customWidth="1"/>
    <col min="14" max="14" width="14.7109375" style="0" hidden="1" customWidth="1"/>
    <col min="15" max="15" width="5.28125" style="0" hidden="1" customWidth="1"/>
    <col min="16" max="16" width="4.140625" style="0" hidden="1" customWidth="1"/>
    <col min="17" max="18" width="9.140625" style="0" hidden="1" customWidth="1"/>
    <col min="19" max="19" width="5.28125" style="0" hidden="1" customWidth="1"/>
    <col min="20" max="20" width="4.140625" style="0" hidden="1" customWidth="1"/>
    <col min="21" max="22" width="9.140625" style="0" hidden="1" customWidth="1"/>
    <col min="23" max="23" width="5.28125" style="0" hidden="1" customWidth="1"/>
    <col min="24" max="24" width="4.140625" style="0" hidden="1" customWidth="1"/>
    <col min="25" max="25" width="9.140625" style="0" hidden="1" customWidth="1"/>
  </cols>
  <sheetData>
    <row r="1" spans="1:2" ht="20.25">
      <c r="A1" s="5" t="s">
        <v>14</v>
      </c>
      <c r="B1" s="5"/>
    </row>
    <row r="2" ht="20.25">
      <c r="A2" s="5" t="s">
        <v>15</v>
      </c>
    </row>
    <row r="3" spans="1:5" ht="12.75">
      <c r="A3" s="1"/>
      <c r="E3" s="34"/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8" ht="12.75">
      <c r="A8" t="s">
        <v>38</v>
      </c>
    </row>
    <row r="11" spans="1:4" ht="19.5" thickBot="1">
      <c r="A11" s="7" t="s">
        <v>6</v>
      </c>
      <c r="D11" s="22" t="s">
        <v>28</v>
      </c>
    </row>
    <row r="12" spans="1:5" ht="17.25" thickBot="1" thickTop="1">
      <c r="A12" s="20" t="s">
        <v>26</v>
      </c>
      <c r="D12" s="24"/>
      <c r="E12" s="11" t="s">
        <v>27</v>
      </c>
    </row>
    <row r="13" ht="13.5" thickTop="1">
      <c r="A13" s="20" t="s">
        <v>31</v>
      </c>
    </row>
    <row r="14" ht="12.75">
      <c r="A14" s="20" t="s">
        <v>32</v>
      </c>
    </row>
    <row r="15" ht="12.75">
      <c r="A15" s="20" t="s">
        <v>33</v>
      </c>
    </row>
    <row r="16" ht="15.75">
      <c r="A16" s="4"/>
    </row>
    <row r="17" spans="1:6" ht="18.75">
      <c r="A17" s="22" t="s">
        <v>34</v>
      </c>
      <c r="B17" s="23" t="s">
        <v>29</v>
      </c>
      <c r="C17" s="12"/>
      <c r="D17" s="12"/>
      <c r="E17" s="22" t="s">
        <v>30</v>
      </c>
      <c r="F17" s="13"/>
    </row>
    <row r="18" spans="2:23" ht="13.5" thickBot="1">
      <c r="B18" s="2"/>
      <c r="F18" t="s">
        <v>7</v>
      </c>
      <c r="K18" t="s">
        <v>19</v>
      </c>
      <c r="O18" t="s">
        <v>11</v>
      </c>
      <c r="S18" t="s">
        <v>12</v>
      </c>
      <c r="W18" t="s">
        <v>13</v>
      </c>
    </row>
    <row r="19" spans="1:25" ht="15.75" thickTop="1">
      <c r="A19" s="11"/>
      <c r="E19" s="25" t="str">
        <f>IF(OR($D$12="A&amp;B",$D$12="C&amp;D",$D$12="E&amp;F"),CONCATENATE("### Connect DBB1 Board 'Connector B1' to D2E Board 'Connector ",F22,"'"),"Must specify the system board connector you are using!")</f>
        <v>Must specify the system board connector you are using!</v>
      </c>
      <c r="F19" t="s">
        <v>8</v>
      </c>
      <c r="G19" t="s">
        <v>0</v>
      </c>
      <c r="I19" t="s">
        <v>1</v>
      </c>
      <c r="L19" t="s">
        <v>0</v>
      </c>
      <c r="M19" t="s">
        <v>20</v>
      </c>
      <c r="O19" t="s">
        <v>8</v>
      </c>
      <c r="P19" t="s">
        <v>0</v>
      </c>
      <c r="Q19" t="s">
        <v>1</v>
      </c>
      <c r="S19" t="s">
        <v>8</v>
      </c>
      <c r="T19" t="s">
        <v>0</v>
      </c>
      <c r="U19" t="s">
        <v>1</v>
      </c>
      <c r="W19" t="s">
        <v>8</v>
      </c>
      <c r="X19" t="s">
        <v>0</v>
      </c>
      <c r="Y19" t="s">
        <v>1</v>
      </c>
    </row>
    <row r="20" spans="3:5" ht="12.75">
      <c r="C20" s="8" t="s">
        <v>16</v>
      </c>
      <c r="D20" s="9"/>
      <c r="E20" s="26"/>
    </row>
    <row r="21" spans="1:15" ht="13.5" thickBot="1">
      <c r="A21" s="3" t="s">
        <v>23</v>
      </c>
      <c r="B21" s="3"/>
      <c r="C21" s="10"/>
      <c r="D21" s="10"/>
      <c r="E21" s="26"/>
      <c r="F21" s="14"/>
      <c r="K21" s="16"/>
      <c r="O21" s="14"/>
    </row>
    <row r="22" spans="1:25" ht="13.5" thickTop="1">
      <c r="A22" s="28"/>
      <c r="B22" s="29"/>
      <c r="C22" s="19" t="s">
        <v>18</v>
      </c>
      <c r="D22" s="18">
        <v>1</v>
      </c>
      <c r="E22" s="26">
        <f>IF(NOT(ISBLANK(A22)),IF(I22="NC","NO FPGA CONNECTION AVAILABLE ON THIS CONNECTOR PIN !!",CONCATENATE("NET ",A22,IF(ISBLANK(B22),"",CONCATENATE("&lt;",B22,"&gt;"))," LOC=P",I22,";  # ",M22," --- D2E ",F22,G22," &lt;=&gt; DBB1 ",M22)),"")</f>
      </c>
      <c r="F22" s="15" t="str">
        <f aca="true" t="shared" si="0" ref="F22:F39">IF($D$12="A&amp;B",S22,IF($D$12="C&amp;D",O22,IF($D$12="E&amp;F",W22,"???")))</f>
        <v>???</v>
      </c>
      <c r="G22">
        <v>39</v>
      </c>
      <c r="I22" s="15" t="str">
        <f aca="true" t="shared" si="1" ref="I22:I39">IF($D$12="A&amp;B",U22,IF($D$12="C&amp;D",Q22,IF($D$12="E&amp;F",Y22,"???")))</f>
        <v>???</v>
      </c>
      <c r="K22" s="16" t="s">
        <v>4</v>
      </c>
      <c r="L22">
        <v>1</v>
      </c>
      <c r="M22" t="str">
        <f>CONCATENATE(C22,D22)</f>
        <v>PB1</v>
      </c>
      <c r="O22" s="15" t="s">
        <v>2</v>
      </c>
      <c r="P22">
        <f>G22</f>
        <v>39</v>
      </c>
      <c r="Q22">
        <v>127</v>
      </c>
      <c r="S22" s="17" t="s">
        <v>5</v>
      </c>
      <c r="T22">
        <f>G22</f>
        <v>39</v>
      </c>
      <c r="U22">
        <v>17</v>
      </c>
      <c r="W22" t="s">
        <v>9</v>
      </c>
      <c r="X22">
        <f>G22</f>
        <v>39</v>
      </c>
      <c r="Y22">
        <f>U22</f>
        <v>17</v>
      </c>
    </row>
    <row r="23" spans="1:25" ht="12.75">
      <c r="A23" s="30"/>
      <c r="B23" s="31"/>
      <c r="C23" s="19" t="s">
        <v>18</v>
      </c>
      <c r="D23" s="18">
        <f>D22+2</f>
        <v>3</v>
      </c>
      <c r="E23" s="26">
        <f aca="true" t="shared" si="2" ref="E23:E86">IF(NOT(ISBLANK(A23)),IF(I23="NC","NO FPGA CONNECTION AVAILABLE ON THIS CONNECTOR PIN !!",CONCATENATE("NET ",A23,IF(ISBLANK(B23),"",CONCATENATE("&lt;",B23,"&gt;"))," LOC=P",I23,";  # ",M23," --- D2E ",F23,G23," &lt;=&gt; DBB1 ",M23)),"")</f>
      </c>
      <c r="F23" s="15" t="str">
        <f t="shared" si="0"/>
        <v>???</v>
      </c>
      <c r="G23">
        <f>G22-2</f>
        <v>37</v>
      </c>
      <c r="I23" s="15" t="str">
        <f t="shared" si="1"/>
        <v>???</v>
      </c>
      <c r="K23" s="16" t="s">
        <v>4</v>
      </c>
      <c r="L23">
        <f>L22+2</f>
        <v>3</v>
      </c>
      <c r="M23" t="str">
        <f aca="true" t="shared" si="3" ref="M23:M39">CONCATENATE(C23,D23)</f>
        <v>PB3</v>
      </c>
      <c r="O23" s="15" t="s">
        <v>2</v>
      </c>
      <c r="P23">
        <f aca="true" t="shared" si="4" ref="P23:P39">G23</f>
        <v>37</v>
      </c>
      <c r="Q23">
        <v>132</v>
      </c>
      <c r="S23" s="17" t="s">
        <v>5</v>
      </c>
      <c r="T23">
        <f aca="true" t="shared" si="5" ref="T23:T39">G23</f>
        <v>37</v>
      </c>
      <c r="U23">
        <v>20</v>
      </c>
      <c r="W23" t="s">
        <v>9</v>
      </c>
      <c r="X23">
        <f aca="true" t="shared" si="6" ref="X23:X39">G23</f>
        <v>37</v>
      </c>
      <c r="Y23">
        <f aca="true" t="shared" si="7" ref="Y23:Y39">U23</f>
        <v>20</v>
      </c>
    </row>
    <row r="24" spans="1:25" ht="12.75">
      <c r="A24" s="30"/>
      <c r="B24" s="31"/>
      <c r="C24" s="19" t="s">
        <v>18</v>
      </c>
      <c r="D24" s="18">
        <f aca="true" t="shared" si="8" ref="D24:D39">D23+2</f>
        <v>5</v>
      </c>
      <c r="E24" s="26">
        <f t="shared" si="2"/>
      </c>
      <c r="F24" s="15" t="str">
        <f t="shared" si="0"/>
        <v>???</v>
      </c>
      <c r="G24">
        <f aca="true" t="shared" si="9" ref="G24:G39">G23-2</f>
        <v>35</v>
      </c>
      <c r="I24" s="15" t="str">
        <f t="shared" si="1"/>
        <v>???</v>
      </c>
      <c r="K24" s="16" t="s">
        <v>4</v>
      </c>
      <c r="L24">
        <f aca="true" t="shared" si="10" ref="L24:L39">L23+2</f>
        <v>5</v>
      </c>
      <c r="M24" t="str">
        <f t="shared" si="3"/>
        <v>PB5</v>
      </c>
      <c r="O24" s="15" t="s">
        <v>2</v>
      </c>
      <c r="P24">
        <f t="shared" si="4"/>
        <v>35</v>
      </c>
      <c r="Q24">
        <v>134</v>
      </c>
      <c r="S24" s="17" t="s">
        <v>5</v>
      </c>
      <c r="T24">
        <f t="shared" si="5"/>
        <v>35</v>
      </c>
      <c r="U24">
        <v>22</v>
      </c>
      <c r="W24" t="s">
        <v>9</v>
      </c>
      <c r="X24">
        <f t="shared" si="6"/>
        <v>35</v>
      </c>
      <c r="Y24">
        <f t="shared" si="7"/>
        <v>22</v>
      </c>
    </row>
    <row r="25" spans="1:25" ht="12.75">
      <c r="A25" s="30"/>
      <c r="B25" s="31"/>
      <c r="C25" s="19" t="s">
        <v>18</v>
      </c>
      <c r="D25" s="18">
        <f t="shared" si="8"/>
        <v>7</v>
      </c>
      <c r="E25" s="26">
        <f t="shared" si="2"/>
      </c>
      <c r="F25" s="15" t="str">
        <f t="shared" si="0"/>
        <v>???</v>
      </c>
      <c r="G25">
        <f t="shared" si="9"/>
        <v>33</v>
      </c>
      <c r="I25" s="15" t="str">
        <f t="shared" si="1"/>
        <v>???</v>
      </c>
      <c r="K25" s="16" t="s">
        <v>4</v>
      </c>
      <c r="L25">
        <f t="shared" si="10"/>
        <v>7</v>
      </c>
      <c r="M25" t="str">
        <f t="shared" si="3"/>
        <v>PB7</v>
      </c>
      <c r="O25" s="15" t="s">
        <v>2</v>
      </c>
      <c r="P25">
        <f t="shared" si="4"/>
        <v>33</v>
      </c>
      <c r="Q25">
        <v>136</v>
      </c>
      <c r="S25" s="17" t="s">
        <v>5</v>
      </c>
      <c r="T25">
        <f t="shared" si="5"/>
        <v>33</v>
      </c>
      <c r="U25">
        <v>24</v>
      </c>
      <c r="W25" t="s">
        <v>9</v>
      </c>
      <c r="X25">
        <f t="shared" si="6"/>
        <v>33</v>
      </c>
      <c r="Y25">
        <f t="shared" si="7"/>
        <v>24</v>
      </c>
    </row>
    <row r="26" spans="1:25" ht="12.75">
      <c r="A26" s="30"/>
      <c r="B26" s="31"/>
      <c r="C26" s="19" t="s">
        <v>18</v>
      </c>
      <c r="D26" s="18">
        <f t="shared" si="8"/>
        <v>9</v>
      </c>
      <c r="E26" s="26">
        <f t="shared" si="2"/>
      </c>
      <c r="F26" s="15" t="str">
        <f t="shared" si="0"/>
        <v>???</v>
      </c>
      <c r="G26">
        <f t="shared" si="9"/>
        <v>31</v>
      </c>
      <c r="I26" s="15" t="str">
        <f t="shared" si="1"/>
        <v>???</v>
      </c>
      <c r="K26" s="16" t="s">
        <v>4</v>
      </c>
      <c r="L26">
        <f t="shared" si="10"/>
        <v>9</v>
      </c>
      <c r="M26" t="str">
        <f t="shared" si="3"/>
        <v>PB9</v>
      </c>
      <c r="O26" s="15" t="s">
        <v>2</v>
      </c>
      <c r="P26">
        <f t="shared" si="4"/>
        <v>31</v>
      </c>
      <c r="Q26">
        <v>139</v>
      </c>
      <c r="S26" s="17" t="s">
        <v>5</v>
      </c>
      <c r="T26">
        <f t="shared" si="5"/>
        <v>31</v>
      </c>
      <c r="U26">
        <v>29</v>
      </c>
      <c r="W26" t="s">
        <v>9</v>
      </c>
      <c r="X26">
        <f t="shared" si="6"/>
        <v>31</v>
      </c>
      <c r="Y26">
        <f t="shared" si="7"/>
        <v>29</v>
      </c>
    </row>
    <row r="27" spans="1:25" ht="12.75">
      <c r="A27" s="30"/>
      <c r="B27" s="31"/>
      <c r="C27" s="19" t="s">
        <v>18</v>
      </c>
      <c r="D27" s="18">
        <f t="shared" si="8"/>
        <v>11</v>
      </c>
      <c r="E27" s="26">
        <f t="shared" si="2"/>
      </c>
      <c r="F27" s="15" t="str">
        <f t="shared" si="0"/>
        <v>???</v>
      </c>
      <c r="G27">
        <f t="shared" si="9"/>
        <v>29</v>
      </c>
      <c r="I27" s="15" t="str">
        <f t="shared" si="1"/>
        <v>???</v>
      </c>
      <c r="K27" s="16" t="s">
        <v>4</v>
      </c>
      <c r="L27">
        <f t="shared" si="10"/>
        <v>11</v>
      </c>
      <c r="M27" t="str">
        <f t="shared" si="3"/>
        <v>PB11</v>
      </c>
      <c r="O27" s="15" t="s">
        <v>2</v>
      </c>
      <c r="P27">
        <f t="shared" si="4"/>
        <v>29</v>
      </c>
      <c r="Q27">
        <v>141</v>
      </c>
      <c r="S27" s="17" t="s">
        <v>5</v>
      </c>
      <c r="T27">
        <f t="shared" si="5"/>
        <v>29</v>
      </c>
      <c r="U27">
        <v>31</v>
      </c>
      <c r="W27" t="s">
        <v>9</v>
      </c>
      <c r="X27">
        <f t="shared" si="6"/>
        <v>29</v>
      </c>
      <c r="Y27">
        <f t="shared" si="7"/>
        <v>31</v>
      </c>
    </row>
    <row r="28" spans="1:25" ht="12.75">
      <c r="A28" s="30"/>
      <c r="B28" s="31"/>
      <c r="C28" s="19" t="s">
        <v>18</v>
      </c>
      <c r="D28" s="18">
        <f t="shared" si="8"/>
        <v>13</v>
      </c>
      <c r="E28" s="26">
        <f t="shared" si="2"/>
      </c>
      <c r="F28" s="15" t="str">
        <f t="shared" si="0"/>
        <v>???</v>
      </c>
      <c r="G28">
        <f t="shared" si="9"/>
        <v>27</v>
      </c>
      <c r="I28" s="15" t="str">
        <f t="shared" si="1"/>
        <v>???</v>
      </c>
      <c r="K28" s="16" t="s">
        <v>4</v>
      </c>
      <c r="L28">
        <f t="shared" si="10"/>
        <v>13</v>
      </c>
      <c r="M28" t="str">
        <f t="shared" si="3"/>
        <v>PB13</v>
      </c>
      <c r="O28" s="15" t="s">
        <v>2</v>
      </c>
      <c r="P28">
        <f t="shared" si="4"/>
        <v>27</v>
      </c>
      <c r="Q28">
        <v>146</v>
      </c>
      <c r="S28" s="17" t="s">
        <v>5</v>
      </c>
      <c r="T28">
        <f t="shared" si="5"/>
        <v>27</v>
      </c>
      <c r="U28">
        <v>34</v>
      </c>
      <c r="W28" t="s">
        <v>9</v>
      </c>
      <c r="X28">
        <f t="shared" si="6"/>
        <v>27</v>
      </c>
      <c r="Y28">
        <f t="shared" si="7"/>
        <v>34</v>
      </c>
    </row>
    <row r="29" spans="1:25" ht="12.75">
      <c r="A29" s="30"/>
      <c r="B29" s="31"/>
      <c r="C29" s="19" t="s">
        <v>18</v>
      </c>
      <c r="D29" s="18">
        <f t="shared" si="8"/>
        <v>15</v>
      </c>
      <c r="E29" s="26">
        <f t="shared" si="2"/>
      </c>
      <c r="F29" s="15" t="str">
        <f t="shared" si="0"/>
        <v>???</v>
      </c>
      <c r="G29">
        <f t="shared" si="9"/>
        <v>25</v>
      </c>
      <c r="I29" s="15" t="str">
        <f t="shared" si="1"/>
        <v>???</v>
      </c>
      <c r="K29" s="16" t="s">
        <v>4</v>
      </c>
      <c r="L29">
        <f t="shared" si="10"/>
        <v>15</v>
      </c>
      <c r="M29" t="str">
        <f t="shared" si="3"/>
        <v>PB15</v>
      </c>
      <c r="O29" s="15" t="s">
        <v>2</v>
      </c>
      <c r="P29">
        <f t="shared" si="4"/>
        <v>25</v>
      </c>
      <c r="Q29">
        <v>148</v>
      </c>
      <c r="S29" s="17" t="s">
        <v>5</v>
      </c>
      <c r="T29">
        <f t="shared" si="5"/>
        <v>25</v>
      </c>
      <c r="U29">
        <v>36</v>
      </c>
      <c r="W29" t="s">
        <v>9</v>
      </c>
      <c r="X29">
        <f t="shared" si="6"/>
        <v>25</v>
      </c>
      <c r="Y29">
        <f t="shared" si="7"/>
        <v>36</v>
      </c>
    </row>
    <row r="30" spans="1:25" ht="12.75">
      <c r="A30" s="30"/>
      <c r="B30" s="31"/>
      <c r="C30" s="19" t="s">
        <v>18</v>
      </c>
      <c r="D30" s="18">
        <f t="shared" si="8"/>
        <v>17</v>
      </c>
      <c r="E30" s="26">
        <f t="shared" si="2"/>
      </c>
      <c r="F30" s="15" t="str">
        <f t="shared" si="0"/>
        <v>???</v>
      </c>
      <c r="G30">
        <f t="shared" si="9"/>
        <v>23</v>
      </c>
      <c r="I30" s="15" t="str">
        <f t="shared" si="1"/>
        <v>???</v>
      </c>
      <c r="K30" s="16" t="s">
        <v>4</v>
      </c>
      <c r="L30">
        <f t="shared" si="10"/>
        <v>17</v>
      </c>
      <c r="M30" t="str">
        <f t="shared" si="3"/>
        <v>PB17</v>
      </c>
      <c r="O30" s="15" t="s">
        <v>2</v>
      </c>
      <c r="P30">
        <f t="shared" si="4"/>
        <v>23</v>
      </c>
      <c r="Q30">
        <v>150</v>
      </c>
      <c r="S30" t="s">
        <v>5</v>
      </c>
      <c r="T30">
        <f t="shared" si="5"/>
        <v>23</v>
      </c>
      <c r="U30">
        <v>41</v>
      </c>
      <c r="W30" t="s">
        <v>9</v>
      </c>
      <c r="X30">
        <f t="shared" si="6"/>
        <v>23</v>
      </c>
      <c r="Y30">
        <f t="shared" si="7"/>
        <v>41</v>
      </c>
    </row>
    <row r="31" spans="1:25" ht="12.75">
      <c r="A31" s="30"/>
      <c r="B31" s="31"/>
      <c r="C31" s="19" t="s">
        <v>18</v>
      </c>
      <c r="D31" s="18">
        <f t="shared" si="8"/>
        <v>19</v>
      </c>
      <c r="E31" s="26">
        <f t="shared" si="2"/>
      </c>
      <c r="F31" s="15" t="str">
        <f t="shared" si="0"/>
        <v>???</v>
      </c>
      <c r="G31">
        <f t="shared" si="9"/>
        <v>21</v>
      </c>
      <c r="I31" s="15" t="str">
        <f t="shared" si="1"/>
        <v>???</v>
      </c>
      <c r="K31" s="16" t="s">
        <v>4</v>
      </c>
      <c r="L31">
        <f t="shared" si="10"/>
        <v>19</v>
      </c>
      <c r="M31" t="str">
        <f t="shared" si="3"/>
        <v>PB19</v>
      </c>
      <c r="O31" s="15" t="s">
        <v>2</v>
      </c>
      <c r="P31">
        <f t="shared" si="4"/>
        <v>21</v>
      </c>
      <c r="Q31">
        <v>152</v>
      </c>
      <c r="S31" t="s">
        <v>5</v>
      </c>
      <c r="T31">
        <f t="shared" si="5"/>
        <v>21</v>
      </c>
      <c r="U31">
        <v>43</v>
      </c>
      <c r="W31" t="s">
        <v>9</v>
      </c>
      <c r="X31">
        <f t="shared" si="6"/>
        <v>21</v>
      </c>
      <c r="Y31">
        <f t="shared" si="7"/>
        <v>43</v>
      </c>
    </row>
    <row r="32" spans="1:25" ht="12.75">
      <c r="A32" s="30"/>
      <c r="B32" s="31"/>
      <c r="C32" s="19" t="s">
        <v>18</v>
      </c>
      <c r="D32" s="18">
        <f t="shared" si="8"/>
        <v>21</v>
      </c>
      <c r="E32" s="26">
        <f t="shared" si="2"/>
      </c>
      <c r="F32" s="15" t="str">
        <f t="shared" si="0"/>
        <v>???</v>
      </c>
      <c r="G32">
        <f t="shared" si="9"/>
        <v>19</v>
      </c>
      <c r="I32" s="15" t="str">
        <f t="shared" si="1"/>
        <v>???</v>
      </c>
      <c r="K32" s="16" t="s">
        <v>4</v>
      </c>
      <c r="L32">
        <f t="shared" si="10"/>
        <v>21</v>
      </c>
      <c r="M32" t="str">
        <f t="shared" si="3"/>
        <v>PB21</v>
      </c>
      <c r="O32" s="15" t="s">
        <v>2</v>
      </c>
      <c r="P32">
        <f t="shared" si="4"/>
        <v>19</v>
      </c>
      <c r="Q32">
        <v>160</v>
      </c>
      <c r="S32" s="17" t="s">
        <v>5</v>
      </c>
      <c r="T32">
        <f t="shared" si="5"/>
        <v>19</v>
      </c>
      <c r="U32">
        <v>45</v>
      </c>
      <c r="W32" t="s">
        <v>9</v>
      </c>
      <c r="X32">
        <f t="shared" si="6"/>
        <v>19</v>
      </c>
      <c r="Y32">
        <f t="shared" si="7"/>
        <v>45</v>
      </c>
    </row>
    <row r="33" spans="1:25" ht="12.75">
      <c r="A33" s="30"/>
      <c r="B33" s="31"/>
      <c r="C33" s="19" t="s">
        <v>18</v>
      </c>
      <c r="D33" s="18">
        <f t="shared" si="8"/>
        <v>23</v>
      </c>
      <c r="E33" s="26">
        <f t="shared" si="2"/>
      </c>
      <c r="F33" s="15" t="str">
        <f t="shared" si="0"/>
        <v>???</v>
      </c>
      <c r="G33">
        <f t="shared" si="9"/>
        <v>17</v>
      </c>
      <c r="I33" s="15" t="str">
        <f t="shared" si="1"/>
        <v>???</v>
      </c>
      <c r="K33" s="16" t="s">
        <v>4</v>
      </c>
      <c r="L33">
        <f t="shared" si="10"/>
        <v>23</v>
      </c>
      <c r="M33" t="str">
        <f t="shared" si="3"/>
        <v>PB23</v>
      </c>
      <c r="O33" s="15" t="s">
        <v>2</v>
      </c>
      <c r="P33">
        <f t="shared" si="4"/>
        <v>17</v>
      </c>
      <c r="Q33">
        <v>162</v>
      </c>
      <c r="S33" s="17" t="s">
        <v>5</v>
      </c>
      <c r="T33">
        <f t="shared" si="5"/>
        <v>17</v>
      </c>
      <c r="U33">
        <v>47</v>
      </c>
      <c r="W33" t="s">
        <v>9</v>
      </c>
      <c r="X33">
        <f t="shared" si="6"/>
        <v>17</v>
      </c>
      <c r="Y33">
        <f t="shared" si="7"/>
        <v>47</v>
      </c>
    </row>
    <row r="34" spans="1:25" ht="12.75">
      <c r="A34" s="30"/>
      <c r="B34" s="31"/>
      <c r="C34" s="19" t="s">
        <v>18</v>
      </c>
      <c r="D34" s="18">
        <f t="shared" si="8"/>
        <v>25</v>
      </c>
      <c r="E34" s="26">
        <f t="shared" si="2"/>
      </c>
      <c r="F34" s="15" t="str">
        <f t="shared" si="0"/>
        <v>???</v>
      </c>
      <c r="G34">
        <f t="shared" si="9"/>
        <v>15</v>
      </c>
      <c r="I34" s="15" t="str">
        <f t="shared" si="1"/>
        <v>???</v>
      </c>
      <c r="K34" s="16" t="s">
        <v>4</v>
      </c>
      <c r="L34">
        <f t="shared" si="10"/>
        <v>25</v>
      </c>
      <c r="M34" t="str">
        <f t="shared" si="3"/>
        <v>PB25</v>
      </c>
      <c r="O34" s="15" t="s">
        <v>2</v>
      </c>
      <c r="P34">
        <f t="shared" si="4"/>
        <v>15</v>
      </c>
      <c r="Q34">
        <v>164</v>
      </c>
      <c r="S34" s="17" t="s">
        <v>5</v>
      </c>
      <c r="T34">
        <f t="shared" si="5"/>
        <v>15</v>
      </c>
      <c r="U34">
        <v>49</v>
      </c>
      <c r="W34" t="s">
        <v>9</v>
      </c>
      <c r="X34">
        <f t="shared" si="6"/>
        <v>15</v>
      </c>
      <c r="Y34">
        <f t="shared" si="7"/>
        <v>49</v>
      </c>
    </row>
    <row r="35" spans="1:25" ht="12.75">
      <c r="A35" s="30"/>
      <c r="B35" s="31"/>
      <c r="C35" s="19" t="s">
        <v>18</v>
      </c>
      <c r="D35" s="18">
        <f t="shared" si="8"/>
        <v>27</v>
      </c>
      <c r="E35" s="26">
        <f t="shared" si="2"/>
      </c>
      <c r="F35" s="15" t="str">
        <f t="shared" si="0"/>
        <v>???</v>
      </c>
      <c r="G35">
        <f t="shared" si="9"/>
        <v>13</v>
      </c>
      <c r="I35" s="15" t="str">
        <f t="shared" si="1"/>
        <v>???</v>
      </c>
      <c r="K35" s="16" t="s">
        <v>4</v>
      </c>
      <c r="L35">
        <f t="shared" si="10"/>
        <v>27</v>
      </c>
      <c r="M35" t="str">
        <f t="shared" si="3"/>
        <v>PB27</v>
      </c>
      <c r="O35" s="15" t="s">
        <v>2</v>
      </c>
      <c r="P35">
        <f t="shared" si="4"/>
        <v>13</v>
      </c>
      <c r="Q35">
        <v>166</v>
      </c>
      <c r="S35" s="17" t="s">
        <v>5</v>
      </c>
      <c r="T35">
        <f t="shared" si="5"/>
        <v>13</v>
      </c>
      <c r="U35">
        <v>56</v>
      </c>
      <c r="W35" t="s">
        <v>9</v>
      </c>
      <c r="X35">
        <f t="shared" si="6"/>
        <v>13</v>
      </c>
      <c r="Y35">
        <f t="shared" si="7"/>
        <v>56</v>
      </c>
    </row>
    <row r="36" spans="1:25" ht="12.75">
      <c r="A36" s="30"/>
      <c r="B36" s="31"/>
      <c r="C36" s="19" t="s">
        <v>18</v>
      </c>
      <c r="D36" s="18">
        <f t="shared" si="8"/>
        <v>29</v>
      </c>
      <c r="E36" s="26">
        <f t="shared" si="2"/>
      </c>
      <c r="F36" s="15" t="str">
        <f t="shared" si="0"/>
        <v>???</v>
      </c>
      <c r="G36">
        <f t="shared" si="9"/>
        <v>11</v>
      </c>
      <c r="I36" s="15" t="str">
        <f t="shared" si="1"/>
        <v>???</v>
      </c>
      <c r="K36" s="16" t="s">
        <v>4</v>
      </c>
      <c r="L36">
        <f t="shared" si="10"/>
        <v>29</v>
      </c>
      <c r="M36" t="str">
        <f t="shared" si="3"/>
        <v>PB29</v>
      </c>
      <c r="O36" s="15" t="s">
        <v>2</v>
      </c>
      <c r="P36">
        <f t="shared" si="4"/>
        <v>11</v>
      </c>
      <c r="Q36">
        <v>168</v>
      </c>
      <c r="S36" s="17" t="s">
        <v>5</v>
      </c>
      <c r="T36">
        <f t="shared" si="5"/>
        <v>11</v>
      </c>
      <c r="U36">
        <v>58</v>
      </c>
      <c r="W36" t="s">
        <v>9</v>
      </c>
      <c r="X36">
        <f t="shared" si="6"/>
        <v>11</v>
      </c>
      <c r="Y36">
        <f t="shared" si="7"/>
        <v>58</v>
      </c>
    </row>
    <row r="37" spans="1:25" ht="12.75">
      <c r="A37" s="30"/>
      <c r="B37" s="31"/>
      <c r="C37" s="19" t="s">
        <v>18</v>
      </c>
      <c r="D37" s="18">
        <f t="shared" si="8"/>
        <v>31</v>
      </c>
      <c r="E37" s="26">
        <f t="shared" si="2"/>
      </c>
      <c r="F37" s="15" t="str">
        <f t="shared" si="0"/>
        <v>???</v>
      </c>
      <c r="G37">
        <f t="shared" si="9"/>
        <v>9</v>
      </c>
      <c r="I37" s="15" t="str">
        <f t="shared" si="1"/>
        <v>???</v>
      </c>
      <c r="K37" s="16" t="s">
        <v>4</v>
      </c>
      <c r="L37">
        <f t="shared" si="10"/>
        <v>31</v>
      </c>
      <c r="M37" t="str">
        <f t="shared" si="3"/>
        <v>PB31</v>
      </c>
      <c r="O37" s="15" t="s">
        <v>2</v>
      </c>
      <c r="P37">
        <f t="shared" si="4"/>
        <v>9</v>
      </c>
      <c r="Q37">
        <v>173</v>
      </c>
      <c r="S37" s="17" t="s">
        <v>5</v>
      </c>
      <c r="T37">
        <f t="shared" si="5"/>
        <v>9</v>
      </c>
      <c r="U37">
        <v>60</v>
      </c>
      <c r="W37" t="s">
        <v>9</v>
      </c>
      <c r="X37">
        <f t="shared" si="6"/>
        <v>9</v>
      </c>
      <c r="Y37">
        <f t="shared" si="7"/>
        <v>60</v>
      </c>
    </row>
    <row r="38" spans="1:25" ht="12.75">
      <c r="A38" s="30"/>
      <c r="B38" s="31"/>
      <c r="C38" s="19" t="s">
        <v>18</v>
      </c>
      <c r="D38" s="18">
        <f t="shared" si="8"/>
        <v>33</v>
      </c>
      <c r="E38" s="26">
        <f t="shared" si="2"/>
      </c>
      <c r="F38" s="15" t="str">
        <f t="shared" si="0"/>
        <v>???</v>
      </c>
      <c r="G38">
        <f t="shared" si="9"/>
        <v>7</v>
      </c>
      <c r="I38" s="15" t="str">
        <f t="shared" si="1"/>
        <v>???</v>
      </c>
      <c r="K38" s="16" t="s">
        <v>4</v>
      </c>
      <c r="L38">
        <f t="shared" si="10"/>
        <v>33</v>
      </c>
      <c r="M38" t="str">
        <f t="shared" si="3"/>
        <v>PB33</v>
      </c>
      <c r="O38" s="15" t="s">
        <v>2</v>
      </c>
      <c r="P38">
        <f t="shared" si="4"/>
        <v>7</v>
      </c>
      <c r="Q38">
        <v>175</v>
      </c>
      <c r="S38" s="17" t="s">
        <v>5</v>
      </c>
      <c r="T38">
        <f t="shared" si="5"/>
        <v>7</v>
      </c>
      <c r="U38">
        <v>62</v>
      </c>
      <c r="W38" t="s">
        <v>9</v>
      </c>
      <c r="X38">
        <f t="shared" si="6"/>
        <v>7</v>
      </c>
      <c r="Y38">
        <f t="shared" si="7"/>
        <v>62</v>
      </c>
    </row>
    <row r="39" spans="1:25" ht="13.5" thickBot="1">
      <c r="A39" s="32"/>
      <c r="B39" s="33"/>
      <c r="C39" s="19" t="s">
        <v>18</v>
      </c>
      <c r="D39" s="18">
        <f t="shared" si="8"/>
        <v>35</v>
      </c>
      <c r="E39" s="26">
        <f t="shared" si="2"/>
      </c>
      <c r="F39" s="15" t="str">
        <f t="shared" si="0"/>
        <v>???</v>
      </c>
      <c r="G39">
        <f t="shared" si="9"/>
        <v>5</v>
      </c>
      <c r="I39" s="15" t="str">
        <f t="shared" si="1"/>
        <v>???</v>
      </c>
      <c r="K39" s="16" t="s">
        <v>4</v>
      </c>
      <c r="L39">
        <f t="shared" si="10"/>
        <v>35</v>
      </c>
      <c r="M39" t="str">
        <f t="shared" si="3"/>
        <v>PB35</v>
      </c>
      <c r="O39" s="15" t="s">
        <v>2</v>
      </c>
      <c r="P39">
        <f t="shared" si="4"/>
        <v>5</v>
      </c>
      <c r="Q39">
        <v>178</v>
      </c>
      <c r="S39" s="17" t="s">
        <v>5</v>
      </c>
      <c r="T39">
        <f t="shared" si="5"/>
        <v>5</v>
      </c>
      <c r="U39">
        <v>64</v>
      </c>
      <c r="W39" t="s">
        <v>9</v>
      </c>
      <c r="X39">
        <f t="shared" si="6"/>
        <v>5</v>
      </c>
      <c r="Y39">
        <f t="shared" si="7"/>
        <v>64</v>
      </c>
    </row>
    <row r="40" spans="1:19" ht="13.5" thickTop="1">
      <c r="A40" s="6"/>
      <c r="B40" s="6"/>
      <c r="C40" s="19"/>
      <c r="D40" s="18"/>
      <c r="E40" s="26"/>
      <c r="F40" s="15"/>
      <c r="I40" s="15"/>
      <c r="K40" s="16"/>
      <c r="O40" s="15"/>
      <c r="S40" s="17"/>
    </row>
    <row r="41" spans="1:9" ht="13.5" thickBot="1">
      <c r="A41" s="21" t="s">
        <v>24</v>
      </c>
      <c r="B41" s="6"/>
      <c r="C41" s="19"/>
      <c r="E41" s="26"/>
      <c r="F41" s="15"/>
      <c r="I41" s="15"/>
    </row>
    <row r="42" spans="1:25" ht="13.5" thickTop="1">
      <c r="A42" s="28"/>
      <c r="B42" s="29"/>
      <c r="C42" s="19" t="s">
        <v>18</v>
      </c>
      <c r="D42" s="18">
        <v>2</v>
      </c>
      <c r="E42" s="26">
        <f t="shared" si="2"/>
      </c>
      <c r="F42" s="15" t="str">
        <f aca="true" t="shared" si="11" ref="F42:F60">IF($D$12="A&amp;B",S42,IF($D$12="C&amp;D",O42,IF($D$12="E&amp;F",W42,"???")))</f>
        <v>???</v>
      </c>
      <c r="G42">
        <v>40</v>
      </c>
      <c r="I42" s="15" t="str">
        <f aca="true" t="shared" si="12" ref="I42:I60">IF($D$12="A&amp;B",U42,IF($D$12="C&amp;D",Q42,IF($D$12="E&amp;F",Y42,"???")))</f>
        <v>???</v>
      </c>
      <c r="K42" s="16" t="s">
        <v>4</v>
      </c>
      <c r="L42">
        <v>2</v>
      </c>
      <c r="M42" t="str">
        <f>CONCATENATE(C42,D42)</f>
        <v>PB2</v>
      </c>
      <c r="O42" s="15" t="s">
        <v>2</v>
      </c>
      <c r="P42">
        <v>40</v>
      </c>
      <c r="Q42">
        <v>126</v>
      </c>
      <c r="S42" t="s">
        <v>5</v>
      </c>
      <c r="T42">
        <v>40</v>
      </c>
      <c r="U42">
        <v>16</v>
      </c>
      <c r="W42" t="s">
        <v>9</v>
      </c>
      <c r="X42">
        <f>G42</f>
        <v>40</v>
      </c>
      <c r="Y42">
        <f>U42</f>
        <v>16</v>
      </c>
    </row>
    <row r="43" spans="1:25" ht="12.75">
      <c r="A43" s="30"/>
      <c r="B43" s="31"/>
      <c r="C43" s="19" t="s">
        <v>18</v>
      </c>
      <c r="D43" s="18">
        <f>D42+2</f>
        <v>4</v>
      </c>
      <c r="E43" s="26">
        <f t="shared" si="2"/>
      </c>
      <c r="F43" s="15" t="str">
        <f t="shared" si="11"/>
        <v>???</v>
      </c>
      <c r="G43">
        <v>38</v>
      </c>
      <c r="I43" s="15" t="str">
        <f t="shared" si="12"/>
        <v>???</v>
      </c>
      <c r="K43" s="16" t="s">
        <v>4</v>
      </c>
      <c r="L43">
        <v>4</v>
      </c>
      <c r="M43" t="str">
        <f aca="true" t="shared" si="13" ref="M43:M60">CONCATENATE(C43,D43)</f>
        <v>PB4</v>
      </c>
      <c r="O43" s="15" t="s">
        <v>2</v>
      </c>
      <c r="P43">
        <v>38</v>
      </c>
      <c r="Q43">
        <v>129</v>
      </c>
      <c r="S43" t="s">
        <v>5</v>
      </c>
      <c r="T43">
        <v>38</v>
      </c>
      <c r="U43">
        <v>18</v>
      </c>
      <c r="W43" t="s">
        <v>9</v>
      </c>
      <c r="X43">
        <f aca="true" t="shared" si="14" ref="X43:X60">G43</f>
        <v>38</v>
      </c>
      <c r="Y43">
        <f aca="true" t="shared" si="15" ref="Y43:Y60">U43</f>
        <v>18</v>
      </c>
    </row>
    <row r="44" spans="1:25" ht="12.75">
      <c r="A44" s="30"/>
      <c r="B44" s="31"/>
      <c r="C44" s="19" t="s">
        <v>18</v>
      </c>
      <c r="D44" s="18">
        <f aca="true" t="shared" si="16" ref="D44:D60">D43+2</f>
        <v>6</v>
      </c>
      <c r="E44" s="26">
        <f t="shared" si="2"/>
      </c>
      <c r="F44" s="15" t="str">
        <f t="shared" si="11"/>
        <v>???</v>
      </c>
      <c r="G44">
        <v>36</v>
      </c>
      <c r="I44" s="15" t="str">
        <f t="shared" si="12"/>
        <v>???</v>
      </c>
      <c r="K44" s="16" t="s">
        <v>4</v>
      </c>
      <c r="L44">
        <v>6</v>
      </c>
      <c r="M44" t="str">
        <f t="shared" si="13"/>
        <v>PB6</v>
      </c>
      <c r="O44" s="15" t="s">
        <v>2</v>
      </c>
      <c r="P44">
        <v>36</v>
      </c>
      <c r="Q44">
        <v>133</v>
      </c>
      <c r="S44" t="s">
        <v>5</v>
      </c>
      <c r="T44">
        <v>36</v>
      </c>
      <c r="U44">
        <v>21</v>
      </c>
      <c r="W44" t="s">
        <v>9</v>
      </c>
      <c r="X44">
        <f t="shared" si="14"/>
        <v>36</v>
      </c>
      <c r="Y44">
        <f t="shared" si="15"/>
        <v>21</v>
      </c>
    </row>
    <row r="45" spans="1:25" ht="12.75">
      <c r="A45" s="30"/>
      <c r="B45" s="31"/>
      <c r="C45" s="19" t="s">
        <v>18</v>
      </c>
      <c r="D45" s="18">
        <f t="shared" si="16"/>
        <v>8</v>
      </c>
      <c r="E45" s="26">
        <f t="shared" si="2"/>
      </c>
      <c r="F45" s="15" t="str">
        <f t="shared" si="11"/>
        <v>???</v>
      </c>
      <c r="G45">
        <v>34</v>
      </c>
      <c r="I45" s="15" t="str">
        <f t="shared" si="12"/>
        <v>???</v>
      </c>
      <c r="K45" s="16" t="s">
        <v>4</v>
      </c>
      <c r="L45">
        <v>8</v>
      </c>
      <c r="M45" t="str">
        <f t="shared" si="13"/>
        <v>PB8</v>
      </c>
      <c r="O45" s="15" t="s">
        <v>2</v>
      </c>
      <c r="P45">
        <v>34</v>
      </c>
      <c r="Q45">
        <v>135</v>
      </c>
      <c r="S45" t="s">
        <v>5</v>
      </c>
      <c r="T45">
        <v>34</v>
      </c>
      <c r="U45">
        <v>23</v>
      </c>
      <c r="W45" t="s">
        <v>9</v>
      </c>
      <c r="X45">
        <f t="shared" si="14"/>
        <v>34</v>
      </c>
      <c r="Y45">
        <f t="shared" si="15"/>
        <v>23</v>
      </c>
    </row>
    <row r="46" spans="1:25" ht="12.75">
      <c r="A46" s="30"/>
      <c r="B46" s="31"/>
      <c r="C46" s="19" t="s">
        <v>18</v>
      </c>
      <c r="D46" s="18">
        <f t="shared" si="16"/>
        <v>10</v>
      </c>
      <c r="E46" s="26">
        <f t="shared" si="2"/>
      </c>
      <c r="F46" s="15" t="str">
        <f t="shared" si="11"/>
        <v>???</v>
      </c>
      <c r="G46">
        <v>32</v>
      </c>
      <c r="I46" s="15" t="str">
        <f t="shared" si="12"/>
        <v>???</v>
      </c>
      <c r="K46" s="16" t="s">
        <v>4</v>
      </c>
      <c r="L46">
        <v>10</v>
      </c>
      <c r="M46" t="str">
        <f t="shared" si="13"/>
        <v>PB10</v>
      </c>
      <c r="O46" s="15" t="s">
        <v>2</v>
      </c>
      <c r="P46">
        <v>32</v>
      </c>
      <c r="Q46">
        <v>138</v>
      </c>
      <c r="S46" t="s">
        <v>5</v>
      </c>
      <c r="T46">
        <v>32</v>
      </c>
      <c r="U46">
        <v>27</v>
      </c>
      <c r="W46" t="s">
        <v>9</v>
      </c>
      <c r="X46">
        <f t="shared" si="14"/>
        <v>32</v>
      </c>
      <c r="Y46">
        <f t="shared" si="15"/>
        <v>27</v>
      </c>
    </row>
    <row r="47" spans="1:25" ht="12.75">
      <c r="A47" s="30"/>
      <c r="B47" s="31"/>
      <c r="C47" s="19" t="s">
        <v>18</v>
      </c>
      <c r="D47" s="18">
        <f t="shared" si="16"/>
        <v>12</v>
      </c>
      <c r="E47" s="26">
        <f t="shared" si="2"/>
      </c>
      <c r="F47" s="15" t="str">
        <f t="shared" si="11"/>
        <v>???</v>
      </c>
      <c r="G47">
        <v>30</v>
      </c>
      <c r="I47" s="15" t="str">
        <f t="shared" si="12"/>
        <v>???</v>
      </c>
      <c r="K47" s="16" t="s">
        <v>4</v>
      </c>
      <c r="L47">
        <v>12</v>
      </c>
      <c r="M47" t="str">
        <f t="shared" si="13"/>
        <v>PB12</v>
      </c>
      <c r="O47" s="15" t="s">
        <v>2</v>
      </c>
      <c r="P47">
        <v>30</v>
      </c>
      <c r="Q47">
        <v>140</v>
      </c>
      <c r="S47" t="s">
        <v>5</v>
      </c>
      <c r="T47">
        <v>30</v>
      </c>
      <c r="U47">
        <v>30</v>
      </c>
      <c r="W47" t="s">
        <v>9</v>
      </c>
      <c r="X47">
        <f t="shared" si="14"/>
        <v>30</v>
      </c>
      <c r="Y47">
        <f t="shared" si="15"/>
        <v>30</v>
      </c>
    </row>
    <row r="48" spans="1:25" ht="12.75">
      <c r="A48" s="30"/>
      <c r="B48" s="31"/>
      <c r="C48" s="19" t="s">
        <v>18</v>
      </c>
      <c r="D48" s="18">
        <f t="shared" si="16"/>
        <v>14</v>
      </c>
      <c r="E48" s="26">
        <f t="shared" si="2"/>
      </c>
      <c r="F48" s="15" t="str">
        <f t="shared" si="11"/>
        <v>???</v>
      </c>
      <c r="G48">
        <v>28</v>
      </c>
      <c r="I48" s="15" t="str">
        <f t="shared" si="12"/>
        <v>???</v>
      </c>
      <c r="K48" s="16" t="s">
        <v>4</v>
      </c>
      <c r="L48">
        <v>14</v>
      </c>
      <c r="M48" t="str">
        <f t="shared" si="13"/>
        <v>PB14</v>
      </c>
      <c r="O48" s="15" t="s">
        <v>2</v>
      </c>
      <c r="P48">
        <v>28</v>
      </c>
      <c r="Q48">
        <v>145</v>
      </c>
      <c r="S48" t="s">
        <v>5</v>
      </c>
      <c r="T48">
        <v>28</v>
      </c>
      <c r="U48">
        <v>33</v>
      </c>
      <c r="W48" t="s">
        <v>9</v>
      </c>
      <c r="X48">
        <f t="shared" si="14"/>
        <v>28</v>
      </c>
      <c r="Y48">
        <f t="shared" si="15"/>
        <v>33</v>
      </c>
    </row>
    <row r="49" spans="1:25" ht="12.75">
      <c r="A49" s="30"/>
      <c r="B49" s="31"/>
      <c r="C49" s="19" t="s">
        <v>18</v>
      </c>
      <c r="D49" s="18">
        <f t="shared" si="16"/>
        <v>16</v>
      </c>
      <c r="E49" s="26">
        <f t="shared" si="2"/>
      </c>
      <c r="F49" s="15" t="str">
        <f t="shared" si="11"/>
        <v>???</v>
      </c>
      <c r="G49">
        <v>26</v>
      </c>
      <c r="I49" s="15" t="str">
        <f t="shared" si="12"/>
        <v>???</v>
      </c>
      <c r="K49" s="16" t="s">
        <v>4</v>
      </c>
      <c r="L49">
        <v>16</v>
      </c>
      <c r="M49" t="str">
        <f t="shared" si="13"/>
        <v>PB16</v>
      </c>
      <c r="O49" s="15" t="s">
        <v>2</v>
      </c>
      <c r="P49">
        <v>26</v>
      </c>
      <c r="Q49">
        <v>147</v>
      </c>
      <c r="S49" t="s">
        <v>5</v>
      </c>
      <c r="T49">
        <v>26</v>
      </c>
      <c r="U49">
        <v>35</v>
      </c>
      <c r="W49" t="s">
        <v>9</v>
      </c>
      <c r="X49">
        <f t="shared" si="14"/>
        <v>26</v>
      </c>
      <c r="Y49">
        <f t="shared" si="15"/>
        <v>35</v>
      </c>
    </row>
    <row r="50" spans="1:25" ht="12.75">
      <c r="A50" s="30"/>
      <c r="B50" s="31"/>
      <c r="C50" s="19" t="s">
        <v>18</v>
      </c>
      <c r="D50" s="18">
        <f t="shared" si="16"/>
        <v>18</v>
      </c>
      <c r="E50" s="26">
        <f t="shared" si="2"/>
      </c>
      <c r="F50" s="15" t="str">
        <f t="shared" si="11"/>
        <v>???</v>
      </c>
      <c r="G50">
        <v>24</v>
      </c>
      <c r="I50" s="15" t="str">
        <f t="shared" si="12"/>
        <v>???</v>
      </c>
      <c r="K50" s="16" t="s">
        <v>4</v>
      </c>
      <c r="L50">
        <v>18</v>
      </c>
      <c r="M50" t="str">
        <f t="shared" si="13"/>
        <v>PB18</v>
      </c>
      <c r="O50" s="15" t="s">
        <v>2</v>
      </c>
      <c r="P50">
        <v>24</v>
      </c>
      <c r="Q50">
        <v>149</v>
      </c>
      <c r="S50" t="s">
        <v>5</v>
      </c>
      <c r="T50">
        <v>24</v>
      </c>
      <c r="U50">
        <v>40</v>
      </c>
      <c r="W50" t="s">
        <v>9</v>
      </c>
      <c r="X50">
        <f t="shared" si="14"/>
        <v>24</v>
      </c>
      <c r="Y50">
        <f t="shared" si="15"/>
        <v>40</v>
      </c>
    </row>
    <row r="51" spans="1:25" ht="12.75">
      <c r="A51" s="30"/>
      <c r="B51" s="31"/>
      <c r="C51" s="19" t="s">
        <v>18</v>
      </c>
      <c r="D51" s="18">
        <f t="shared" si="16"/>
        <v>20</v>
      </c>
      <c r="E51" s="26">
        <f t="shared" si="2"/>
      </c>
      <c r="F51" s="15" t="str">
        <f t="shared" si="11"/>
        <v>???</v>
      </c>
      <c r="G51">
        <v>22</v>
      </c>
      <c r="I51" s="15" t="str">
        <f t="shared" si="12"/>
        <v>???</v>
      </c>
      <c r="K51" s="16" t="s">
        <v>4</v>
      </c>
      <c r="L51">
        <v>20</v>
      </c>
      <c r="M51" t="str">
        <f t="shared" si="13"/>
        <v>PB20</v>
      </c>
      <c r="O51" s="15" t="s">
        <v>2</v>
      </c>
      <c r="P51">
        <v>22</v>
      </c>
      <c r="Q51">
        <v>151</v>
      </c>
      <c r="S51" t="s">
        <v>5</v>
      </c>
      <c r="T51">
        <v>22</v>
      </c>
      <c r="U51">
        <v>42</v>
      </c>
      <c r="W51" t="s">
        <v>9</v>
      </c>
      <c r="X51">
        <f t="shared" si="14"/>
        <v>22</v>
      </c>
      <c r="Y51">
        <f t="shared" si="15"/>
        <v>42</v>
      </c>
    </row>
    <row r="52" spans="1:25" ht="12.75">
      <c r="A52" s="30"/>
      <c r="B52" s="31"/>
      <c r="C52" s="19" t="s">
        <v>18</v>
      </c>
      <c r="D52" s="18">
        <f t="shared" si="16"/>
        <v>22</v>
      </c>
      <c r="E52" s="26">
        <f t="shared" si="2"/>
      </c>
      <c r="F52" s="15" t="str">
        <f t="shared" si="11"/>
        <v>???</v>
      </c>
      <c r="G52">
        <v>20</v>
      </c>
      <c r="I52" s="15" t="str">
        <f t="shared" si="12"/>
        <v>???</v>
      </c>
      <c r="K52" s="16" t="s">
        <v>4</v>
      </c>
      <c r="L52">
        <v>22</v>
      </c>
      <c r="M52" t="str">
        <f t="shared" si="13"/>
        <v>PB22</v>
      </c>
      <c r="O52" s="15" t="s">
        <v>2</v>
      </c>
      <c r="P52">
        <v>20</v>
      </c>
      <c r="Q52">
        <v>154</v>
      </c>
      <c r="S52" t="s">
        <v>5</v>
      </c>
      <c r="T52">
        <v>20</v>
      </c>
      <c r="U52">
        <v>44</v>
      </c>
      <c r="W52" t="s">
        <v>9</v>
      </c>
      <c r="X52">
        <f t="shared" si="14"/>
        <v>20</v>
      </c>
      <c r="Y52">
        <f t="shared" si="15"/>
        <v>44</v>
      </c>
    </row>
    <row r="53" spans="1:25" ht="12.75">
      <c r="A53" s="30"/>
      <c r="B53" s="31"/>
      <c r="C53" s="19" t="s">
        <v>18</v>
      </c>
      <c r="D53" s="18">
        <f t="shared" si="16"/>
        <v>24</v>
      </c>
      <c r="E53" s="26">
        <f t="shared" si="2"/>
      </c>
      <c r="F53" s="15" t="str">
        <f t="shared" si="11"/>
        <v>???</v>
      </c>
      <c r="G53">
        <v>18</v>
      </c>
      <c r="I53" s="15" t="str">
        <f t="shared" si="12"/>
        <v>???</v>
      </c>
      <c r="K53" s="16" t="s">
        <v>4</v>
      </c>
      <c r="L53">
        <v>24</v>
      </c>
      <c r="M53" t="str">
        <f t="shared" si="13"/>
        <v>PB24</v>
      </c>
      <c r="O53" s="15" t="s">
        <v>2</v>
      </c>
      <c r="P53">
        <v>18</v>
      </c>
      <c r="Q53">
        <v>161</v>
      </c>
      <c r="S53" t="s">
        <v>5</v>
      </c>
      <c r="T53">
        <v>18</v>
      </c>
      <c r="U53">
        <v>46</v>
      </c>
      <c r="W53" t="s">
        <v>9</v>
      </c>
      <c r="X53">
        <f t="shared" si="14"/>
        <v>18</v>
      </c>
      <c r="Y53">
        <f t="shared" si="15"/>
        <v>46</v>
      </c>
    </row>
    <row r="54" spans="1:25" ht="12.75">
      <c r="A54" s="30"/>
      <c r="B54" s="31"/>
      <c r="C54" s="19" t="s">
        <v>18</v>
      </c>
      <c r="D54" s="18">
        <f t="shared" si="16"/>
        <v>26</v>
      </c>
      <c r="E54" s="26">
        <f t="shared" si="2"/>
      </c>
      <c r="F54" s="15" t="str">
        <f t="shared" si="11"/>
        <v>???</v>
      </c>
      <c r="G54">
        <v>16</v>
      </c>
      <c r="I54" s="15" t="str">
        <f t="shared" si="12"/>
        <v>???</v>
      </c>
      <c r="K54" s="16" t="s">
        <v>4</v>
      </c>
      <c r="L54">
        <v>26</v>
      </c>
      <c r="M54" t="str">
        <f t="shared" si="13"/>
        <v>PB26</v>
      </c>
      <c r="O54" s="15" t="s">
        <v>2</v>
      </c>
      <c r="P54">
        <v>16</v>
      </c>
      <c r="Q54">
        <v>163</v>
      </c>
      <c r="S54" t="s">
        <v>5</v>
      </c>
      <c r="T54">
        <v>16</v>
      </c>
      <c r="U54">
        <v>48</v>
      </c>
      <c r="W54" t="s">
        <v>9</v>
      </c>
      <c r="X54">
        <f t="shared" si="14"/>
        <v>16</v>
      </c>
      <c r="Y54">
        <f t="shared" si="15"/>
        <v>48</v>
      </c>
    </row>
    <row r="55" spans="1:25" ht="12.75">
      <c r="A55" s="30"/>
      <c r="B55" s="31"/>
      <c r="C55" s="19" t="s">
        <v>18</v>
      </c>
      <c r="D55" s="18">
        <f t="shared" si="16"/>
        <v>28</v>
      </c>
      <c r="E55" s="26">
        <f t="shared" si="2"/>
      </c>
      <c r="F55" s="15" t="str">
        <f t="shared" si="11"/>
        <v>???</v>
      </c>
      <c r="G55">
        <v>14</v>
      </c>
      <c r="I55" s="15" t="str">
        <f t="shared" si="12"/>
        <v>???</v>
      </c>
      <c r="K55" s="16" t="s">
        <v>4</v>
      </c>
      <c r="L55">
        <v>28</v>
      </c>
      <c r="M55" t="str">
        <f t="shared" si="13"/>
        <v>PB28</v>
      </c>
      <c r="O55" s="15" t="s">
        <v>2</v>
      </c>
      <c r="P55">
        <v>14</v>
      </c>
      <c r="Q55">
        <v>165</v>
      </c>
      <c r="S55" t="s">
        <v>5</v>
      </c>
      <c r="T55">
        <v>14</v>
      </c>
      <c r="U55">
        <v>55</v>
      </c>
      <c r="W55" t="s">
        <v>9</v>
      </c>
      <c r="X55">
        <f t="shared" si="14"/>
        <v>14</v>
      </c>
      <c r="Y55">
        <f t="shared" si="15"/>
        <v>55</v>
      </c>
    </row>
    <row r="56" spans="1:25" ht="12.75">
      <c r="A56" s="30"/>
      <c r="B56" s="31"/>
      <c r="C56" s="19" t="s">
        <v>18</v>
      </c>
      <c r="D56" s="18">
        <f t="shared" si="16"/>
        <v>30</v>
      </c>
      <c r="E56" s="26">
        <f t="shared" si="2"/>
      </c>
      <c r="F56" s="15" t="str">
        <f t="shared" si="11"/>
        <v>???</v>
      </c>
      <c r="G56">
        <v>12</v>
      </c>
      <c r="I56" s="15" t="str">
        <f t="shared" si="12"/>
        <v>???</v>
      </c>
      <c r="K56" s="16" t="s">
        <v>4</v>
      </c>
      <c r="L56">
        <v>30</v>
      </c>
      <c r="M56" t="str">
        <f t="shared" si="13"/>
        <v>PB30</v>
      </c>
      <c r="O56" s="15" t="s">
        <v>2</v>
      </c>
      <c r="P56">
        <v>12</v>
      </c>
      <c r="Q56">
        <v>167</v>
      </c>
      <c r="S56" t="s">
        <v>5</v>
      </c>
      <c r="T56">
        <v>12</v>
      </c>
      <c r="U56">
        <v>57</v>
      </c>
      <c r="W56" t="s">
        <v>9</v>
      </c>
      <c r="X56">
        <f t="shared" si="14"/>
        <v>12</v>
      </c>
      <c r="Y56">
        <f t="shared" si="15"/>
        <v>57</v>
      </c>
    </row>
    <row r="57" spans="1:25" ht="12.75">
      <c r="A57" s="30"/>
      <c r="B57" s="31"/>
      <c r="C57" s="19" t="s">
        <v>18</v>
      </c>
      <c r="D57" s="18">
        <f t="shared" si="16"/>
        <v>32</v>
      </c>
      <c r="E57" s="26">
        <f t="shared" si="2"/>
      </c>
      <c r="F57" s="15" t="str">
        <f t="shared" si="11"/>
        <v>???</v>
      </c>
      <c r="G57">
        <v>10</v>
      </c>
      <c r="I57" s="15" t="str">
        <f t="shared" si="12"/>
        <v>???</v>
      </c>
      <c r="K57" s="16" t="s">
        <v>4</v>
      </c>
      <c r="L57">
        <v>32</v>
      </c>
      <c r="M57" t="str">
        <f t="shared" si="13"/>
        <v>PB32</v>
      </c>
      <c r="O57" s="15" t="s">
        <v>2</v>
      </c>
      <c r="P57">
        <v>10</v>
      </c>
      <c r="Q57">
        <v>169</v>
      </c>
      <c r="S57" t="s">
        <v>5</v>
      </c>
      <c r="T57">
        <v>10</v>
      </c>
      <c r="U57">
        <v>59</v>
      </c>
      <c r="W57" t="s">
        <v>9</v>
      </c>
      <c r="X57">
        <f t="shared" si="14"/>
        <v>10</v>
      </c>
      <c r="Y57">
        <f t="shared" si="15"/>
        <v>59</v>
      </c>
    </row>
    <row r="58" spans="1:25" ht="12.75">
      <c r="A58" s="30"/>
      <c r="B58" s="31"/>
      <c r="C58" s="19" t="s">
        <v>18</v>
      </c>
      <c r="D58" s="18">
        <f t="shared" si="16"/>
        <v>34</v>
      </c>
      <c r="E58" s="26">
        <f t="shared" si="2"/>
      </c>
      <c r="F58" s="15" t="str">
        <f t="shared" si="11"/>
        <v>???</v>
      </c>
      <c r="G58">
        <v>8</v>
      </c>
      <c r="I58" s="15" t="str">
        <f t="shared" si="12"/>
        <v>???</v>
      </c>
      <c r="K58" s="16" t="s">
        <v>4</v>
      </c>
      <c r="L58">
        <v>34</v>
      </c>
      <c r="M58" t="str">
        <f t="shared" si="13"/>
        <v>PB34</v>
      </c>
      <c r="O58" s="15" t="s">
        <v>2</v>
      </c>
      <c r="P58">
        <v>8</v>
      </c>
      <c r="Q58">
        <v>174</v>
      </c>
      <c r="S58" t="s">
        <v>5</v>
      </c>
      <c r="T58">
        <v>8</v>
      </c>
      <c r="U58">
        <v>61</v>
      </c>
      <c r="W58" t="s">
        <v>9</v>
      </c>
      <c r="X58">
        <f t="shared" si="14"/>
        <v>8</v>
      </c>
      <c r="Y58">
        <f t="shared" si="15"/>
        <v>61</v>
      </c>
    </row>
    <row r="59" spans="1:25" ht="12.75">
      <c r="A59" s="30"/>
      <c r="B59" s="31"/>
      <c r="C59" s="19" t="s">
        <v>18</v>
      </c>
      <c r="D59" s="18">
        <f t="shared" si="16"/>
        <v>36</v>
      </c>
      <c r="E59" s="26">
        <f t="shared" si="2"/>
      </c>
      <c r="F59" s="15" t="str">
        <f t="shared" si="11"/>
        <v>???</v>
      </c>
      <c r="G59">
        <v>6</v>
      </c>
      <c r="I59" s="15" t="str">
        <f t="shared" si="12"/>
        <v>???</v>
      </c>
      <c r="K59" s="16" t="s">
        <v>4</v>
      </c>
      <c r="L59">
        <v>36</v>
      </c>
      <c r="M59" t="str">
        <f t="shared" si="13"/>
        <v>PB36</v>
      </c>
      <c r="O59" s="15" t="s">
        <v>2</v>
      </c>
      <c r="P59">
        <v>6</v>
      </c>
      <c r="Q59">
        <v>176</v>
      </c>
      <c r="S59" t="s">
        <v>5</v>
      </c>
      <c r="T59">
        <v>6</v>
      </c>
      <c r="U59">
        <v>63</v>
      </c>
      <c r="W59" t="s">
        <v>9</v>
      </c>
      <c r="X59">
        <f t="shared" si="14"/>
        <v>6</v>
      </c>
      <c r="Y59">
        <f t="shared" si="15"/>
        <v>63</v>
      </c>
    </row>
    <row r="60" spans="1:25" ht="13.5" thickBot="1">
      <c r="A60" s="32"/>
      <c r="B60" s="33"/>
      <c r="C60" s="19" t="s">
        <v>18</v>
      </c>
      <c r="D60" s="18">
        <f t="shared" si="16"/>
        <v>38</v>
      </c>
      <c r="E60" s="26">
        <f t="shared" si="2"/>
      </c>
      <c r="F60" s="15" t="str">
        <f t="shared" si="11"/>
        <v>???</v>
      </c>
      <c r="G60">
        <v>4</v>
      </c>
      <c r="I60" s="15" t="str">
        <f t="shared" si="12"/>
        <v>???</v>
      </c>
      <c r="K60" s="16" t="s">
        <v>4</v>
      </c>
      <c r="L60">
        <v>38</v>
      </c>
      <c r="M60" t="str">
        <f t="shared" si="13"/>
        <v>PB38</v>
      </c>
      <c r="O60" s="15" t="s">
        <v>2</v>
      </c>
      <c r="P60">
        <v>4</v>
      </c>
      <c r="Q60">
        <v>179</v>
      </c>
      <c r="S60" t="s">
        <v>5</v>
      </c>
      <c r="T60">
        <v>4</v>
      </c>
      <c r="U60">
        <v>68</v>
      </c>
      <c r="W60" t="s">
        <v>9</v>
      </c>
      <c r="X60">
        <f t="shared" si="14"/>
        <v>4</v>
      </c>
      <c r="Y60">
        <f t="shared" si="15"/>
        <v>68</v>
      </c>
    </row>
    <row r="61" spans="1:5" ht="13.5" thickTop="1">
      <c r="A61" s="6"/>
      <c r="B61" s="6"/>
      <c r="E61" s="26"/>
    </row>
    <row r="62" spans="1:5" ht="12.75">
      <c r="A62" s="6"/>
      <c r="B62" s="6"/>
      <c r="E62" s="26"/>
    </row>
    <row r="63" spans="1:5" ht="13.5" thickBot="1">
      <c r="A63" s="3" t="s">
        <v>21</v>
      </c>
      <c r="B63" s="3"/>
      <c r="C63" s="10"/>
      <c r="D63" s="10"/>
      <c r="E63" s="26"/>
    </row>
    <row r="64" spans="1:25" ht="13.5" thickTop="1">
      <c r="A64" s="28"/>
      <c r="B64" s="29"/>
      <c r="C64" s="19" t="s">
        <v>17</v>
      </c>
      <c r="D64" s="18">
        <v>1</v>
      </c>
      <c r="E64" s="26">
        <f t="shared" si="2"/>
      </c>
      <c r="F64" s="15" t="str">
        <f aca="true" t="shared" si="17" ref="F64:F81">IF($D$12="A&amp;B",S64,IF($D$12="C&amp;D",O64,IF($D$12="E&amp;F",W64,"???")))</f>
        <v>???</v>
      </c>
      <c r="G64">
        <v>39</v>
      </c>
      <c r="I64" s="15" t="str">
        <f aca="true" t="shared" si="18" ref="I64:I81">IF($D$12="A&amp;B",U64,IF($D$12="C&amp;D",Q64,IF($D$12="E&amp;F",Y64,"???")))</f>
        <v>???</v>
      </c>
      <c r="K64" s="16" t="s">
        <v>5</v>
      </c>
      <c r="L64">
        <v>1</v>
      </c>
      <c r="M64" t="str">
        <f>CONCATENATE(C64,D64)</f>
        <v>PA1</v>
      </c>
      <c r="O64" s="15" t="s">
        <v>3</v>
      </c>
      <c r="P64">
        <f>G64</f>
        <v>39</v>
      </c>
      <c r="Q64">
        <v>70</v>
      </c>
      <c r="S64" s="17" t="s">
        <v>4</v>
      </c>
      <c r="T64">
        <f>G64</f>
        <v>39</v>
      </c>
      <c r="U64" s="16" t="s">
        <v>25</v>
      </c>
      <c r="W64" t="s">
        <v>10</v>
      </c>
      <c r="X64" s="16">
        <f>G64</f>
        <v>39</v>
      </c>
      <c r="Y64" s="16" t="str">
        <f>U64</f>
        <v>NC</v>
      </c>
    </row>
    <row r="65" spans="1:25" ht="12.75">
      <c r="A65" s="30"/>
      <c r="B65" s="31"/>
      <c r="C65" s="19" t="s">
        <v>17</v>
      </c>
      <c r="D65" s="18">
        <f>D64+2</f>
        <v>3</v>
      </c>
      <c r="E65" s="26">
        <f t="shared" si="2"/>
      </c>
      <c r="F65" s="15" t="str">
        <f t="shared" si="17"/>
        <v>???</v>
      </c>
      <c r="G65">
        <f>G64-2</f>
        <v>37</v>
      </c>
      <c r="I65" s="15" t="str">
        <f t="shared" si="18"/>
        <v>???</v>
      </c>
      <c r="K65" s="16" t="s">
        <v>5</v>
      </c>
      <c r="L65">
        <f>L64+2</f>
        <v>3</v>
      </c>
      <c r="M65" t="str">
        <f aca="true" t="shared" si="19" ref="M65:M81">CONCATENATE(C65,D65)</f>
        <v>PA3</v>
      </c>
      <c r="O65" s="15" t="s">
        <v>3</v>
      </c>
      <c r="P65">
        <f aca="true" t="shared" si="20" ref="P65:P81">G65</f>
        <v>37</v>
      </c>
      <c r="Q65">
        <v>73</v>
      </c>
      <c r="S65" s="17" t="s">
        <v>4</v>
      </c>
      <c r="T65">
        <f aca="true" t="shared" si="21" ref="T65:T81">G65</f>
        <v>37</v>
      </c>
      <c r="U65" s="16" t="s">
        <v>25</v>
      </c>
      <c r="W65" t="s">
        <v>10</v>
      </c>
      <c r="X65" s="16">
        <f aca="true" t="shared" si="22" ref="X65:X81">G65</f>
        <v>37</v>
      </c>
      <c r="Y65" s="16" t="str">
        <f aca="true" t="shared" si="23" ref="Y65:Y81">U65</f>
        <v>NC</v>
      </c>
    </row>
    <row r="66" spans="1:25" ht="12.75">
      <c r="A66" s="30"/>
      <c r="B66" s="31"/>
      <c r="C66" s="19" t="s">
        <v>17</v>
      </c>
      <c r="D66" s="18">
        <f aca="true" t="shared" si="24" ref="D66:D81">D65+2</f>
        <v>5</v>
      </c>
      <c r="E66" s="26">
        <f t="shared" si="2"/>
      </c>
      <c r="F66" s="15" t="str">
        <f t="shared" si="17"/>
        <v>???</v>
      </c>
      <c r="G66">
        <f aca="true" t="shared" si="25" ref="G66:G81">G65-2</f>
        <v>35</v>
      </c>
      <c r="I66" s="15" t="str">
        <f t="shared" si="18"/>
        <v>???</v>
      </c>
      <c r="K66" s="16" t="s">
        <v>5</v>
      </c>
      <c r="L66">
        <f aca="true" t="shared" si="26" ref="L66:L81">L65+2</f>
        <v>5</v>
      </c>
      <c r="M66" t="str">
        <f t="shared" si="19"/>
        <v>PA5</v>
      </c>
      <c r="O66" s="15" t="s">
        <v>3</v>
      </c>
      <c r="P66">
        <f t="shared" si="20"/>
        <v>35</v>
      </c>
      <c r="Q66">
        <v>75</v>
      </c>
      <c r="S66" s="17" t="s">
        <v>4</v>
      </c>
      <c r="T66">
        <f t="shared" si="21"/>
        <v>35</v>
      </c>
      <c r="U66" s="16" t="s">
        <v>25</v>
      </c>
      <c r="W66" t="s">
        <v>10</v>
      </c>
      <c r="X66" s="16">
        <f t="shared" si="22"/>
        <v>35</v>
      </c>
      <c r="Y66" s="16" t="str">
        <f t="shared" si="23"/>
        <v>NC</v>
      </c>
    </row>
    <row r="67" spans="1:25" ht="12.75">
      <c r="A67" s="30"/>
      <c r="B67" s="31"/>
      <c r="C67" s="19" t="s">
        <v>17</v>
      </c>
      <c r="D67" s="18">
        <f t="shared" si="24"/>
        <v>7</v>
      </c>
      <c r="E67" s="26">
        <f t="shared" si="2"/>
      </c>
      <c r="F67" s="15" t="str">
        <f t="shared" si="17"/>
        <v>???</v>
      </c>
      <c r="G67">
        <f t="shared" si="25"/>
        <v>33</v>
      </c>
      <c r="I67" s="15" t="str">
        <f t="shared" si="18"/>
        <v>???</v>
      </c>
      <c r="K67" s="16" t="s">
        <v>5</v>
      </c>
      <c r="L67">
        <f t="shared" si="26"/>
        <v>7</v>
      </c>
      <c r="M67" t="str">
        <f t="shared" si="19"/>
        <v>PA7</v>
      </c>
      <c r="O67" s="15" t="s">
        <v>3</v>
      </c>
      <c r="P67">
        <f t="shared" si="20"/>
        <v>33</v>
      </c>
      <c r="Q67">
        <v>82</v>
      </c>
      <c r="S67" s="17" t="s">
        <v>4</v>
      </c>
      <c r="T67">
        <f t="shared" si="21"/>
        <v>33</v>
      </c>
      <c r="U67" s="16" t="s">
        <v>25</v>
      </c>
      <c r="W67" t="s">
        <v>10</v>
      </c>
      <c r="X67" s="16">
        <f t="shared" si="22"/>
        <v>33</v>
      </c>
      <c r="Y67" s="16" t="str">
        <f t="shared" si="23"/>
        <v>NC</v>
      </c>
    </row>
    <row r="68" spans="1:25" ht="12.75">
      <c r="A68" s="30"/>
      <c r="B68" s="31"/>
      <c r="C68" s="19" t="s">
        <v>17</v>
      </c>
      <c r="D68" s="18">
        <f t="shared" si="24"/>
        <v>9</v>
      </c>
      <c r="E68" s="26">
        <f t="shared" si="2"/>
      </c>
      <c r="F68" s="15" t="str">
        <f t="shared" si="17"/>
        <v>???</v>
      </c>
      <c r="G68">
        <f t="shared" si="25"/>
        <v>31</v>
      </c>
      <c r="I68" s="15" t="str">
        <f t="shared" si="18"/>
        <v>???</v>
      </c>
      <c r="K68" s="16" t="s">
        <v>5</v>
      </c>
      <c r="L68">
        <f t="shared" si="26"/>
        <v>9</v>
      </c>
      <c r="M68" t="str">
        <f t="shared" si="19"/>
        <v>PA9</v>
      </c>
      <c r="O68" s="15" t="s">
        <v>3</v>
      </c>
      <c r="P68">
        <f t="shared" si="20"/>
        <v>31</v>
      </c>
      <c r="Q68">
        <v>84</v>
      </c>
      <c r="S68" s="17" t="s">
        <v>4</v>
      </c>
      <c r="T68">
        <f t="shared" si="21"/>
        <v>31</v>
      </c>
      <c r="U68" s="16" t="s">
        <v>25</v>
      </c>
      <c r="W68" t="s">
        <v>10</v>
      </c>
      <c r="X68" s="16">
        <f t="shared" si="22"/>
        <v>31</v>
      </c>
      <c r="Y68" s="16" t="str">
        <f t="shared" si="23"/>
        <v>NC</v>
      </c>
    </row>
    <row r="69" spans="1:25" ht="12.75">
      <c r="A69" s="30"/>
      <c r="B69" s="31"/>
      <c r="C69" s="19" t="s">
        <v>17</v>
      </c>
      <c r="D69" s="18">
        <f t="shared" si="24"/>
        <v>11</v>
      </c>
      <c r="E69" s="26">
        <f t="shared" si="2"/>
      </c>
      <c r="F69" s="15" t="str">
        <f t="shared" si="17"/>
        <v>???</v>
      </c>
      <c r="G69">
        <f t="shared" si="25"/>
        <v>29</v>
      </c>
      <c r="I69" s="15" t="str">
        <f t="shared" si="18"/>
        <v>???</v>
      </c>
      <c r="K69" s="16" t="s">
        <v>5</v>
      </c>
      <c r="L69">
        <f t="shared" si="26"/>
        <v>11</v>
      </c>
      <c r="M69" t="str">
        <f t="shared" si="19"/>
        <v>PA11</v>
      </c>
      <c r="O69" s="15" t="s">
        <v>3</v>
      </c>
      <c r="P69">
        <f t="shared" si="20"/>
        <v>29</v>
      </c>
      <c r="Q69">
        <v>87</v>
      </c>
      <c r="S69" s="17" t="s">
        <v>4</v>
      </c>
      <c r="T69">
        <f t="shared" si="21"/>
        <v>29</v>
      </c>
      <c r="U69" s="16" t="s">
        <v>25</v>
      </c>
      <c r="W69" t="s">
        <v>10</v>
      </c>
      <c r="X69" s="16">
        <f t="shared" si="22"/>
        <v>29</v>
      </c>
      <c r="Y69" s="16" t="str">
        <f t="shared" si="23"/>
        <v>NC</v>
      </c>
    </row>
    <row r="70" spans="1:25" ht="12.75">
      <c r="A70" s="30"/>
      <c r="B70" s="31"/>
      <c r="C70" s="19" t="s">
        <v>17</v>
      </c>
      <c r="D70" s="18">
        <f t="shared" si="24"/>
        <v>13</v>
      </c>
      <c r="E70" s="26">
        <f t="shared" si="2"/>
      </c>
      <c r="F70" s="15" t="str">
        <f t="shared" si="17"/>
        <v>???</v>
      </c>
      <c r="G70">
        <f t="shared" si="25"/>
        <v>27</v>
      </c>
      <c r="I70" s="15" t="str">
        <f t="shared" si="18"/>
        <v>???</v>
      </c>
      <c r="K70" s="16" t="s">
        <v>5</v>
      </c>
      <c r="L70">
        <f t="shared" si="26"/>
        <v>13</v>
      </c>
      <c r="M70" t="str">
        <f t="shared" si="19"/>
        <v>PA13</v>
      </c>
      <c r="O70" s="15" t="s">
        <v>3</v>
      </c>
      <c r="P70">
        <f t="shared" si="20"/>
        <v>27</v>
      </c>
      <c r="Q70">
        <v>89</v>
      </c>
      <c r="S70" s="17" t="s">
        <v>4</v>
      </c>
      <c r="T70">
        <f t="shared" si="21"/>
        <v>27</v>
      </c>
      <c r="U70" s="16" t="s">
        <v>25</v>
      </c>
      <c r="W70" t="s">
        <v>10</v>
      </c>
      <c r="X70" s="16">
        <f t="shared" si="22"/>
        <v>27</v>
      </c>
      <c r="Y70" s="16" t="str">
        <f t="shared" si="23"/>
        <v>NC</v>
      </c>
    </row>
    <row r="71" spans="1:25" ht="12.75">
      <c r="A71" s="30"/>
      <c r="B71" s="31"/>
      <c r="C71" s="19" t="s">
        <v>17</v>
      </c>
      <c r="D71" s="18">
        <f t="shared" si="24"/>
        <v>15</v>
      </c>
      <c r="E71" s="26">
        <f t="shared" si="2"/>
      </c>
      <c r="F71" s="15" t="str">
        <f t="shared" si="17"/>
        <v>???</v>
      </c>
      <c r="G71">
        <f t="shared" si="25"/>
        <v>25</v>
      </c>
      <c r="I71" s="15" t="str">
        <f t="shared" si="18"/>
        <v>???</v>
      </c>
      <c r="K71" s="16" t="s">
        <v>5</v>
      </c>
      <c r="L71">
        <f t="shared" si="26"/>
        <v>15</v>
      </c>
      <c r="M71" t="str">
        <f t="shared" si="19"/>
        <v>PA15</v>
      </c>
      <c r="O71" s="15" t="s">
        <v>3</v>
      </c>
      <c r="P71">
        <f t="shared" si="20"/>
        <v>25</v>
      </c>
      <c r="Q71">
        <v>94</v>
      </c>
      <c r="S71" s="17" t="s">
        <v>4</v>
      </c>
      <c r="T71">
        <f t="shared" si="21"/>
        <v>25</v>
      </c>
      <c r="U71" s="16" t="s">
        <v>25</v>
      </c>
      <c r="W71" t="s">
        <v>10</v>
      </c>
      <c r="X71" s="16">
        <f t="shared" si="22"/>
        <v>25</v>
      </c>
      <c r="Y71" s="16" t="str">
        <f t="shared" si="23"/>
        <v>NC</v>
      </c>
    </row>
    <row r="72" spans="1:25" ht="12.75">
      <c r="A72" s="30"/>
      <c r="B72" s="31"/>
      <c r="C72" s="19" t="s">
        <v>17</v>
      </c>
      <c r="D72" s="18">
        <f t="shared" si="24"/>
        <v>17</v>
      </c>
      <c r="E72" s="26">
        <f t="shared" si="2"/>
      </c>
      <c r="F72" s="15" t="str">
        <f t="shared" si="17"/>
        <v>???</v>
      </c>
      <c r="G72">
        <f t="shared" si="25"/>
        <v>23</v>
      </c>
      <c r="I72" s="15" t="str">
        <f t="shared" si="18"/>
        <v>???</v>
      </c>
      <c r="K72" s="16" t="s">
        <v>5</v>
      </c>
      <c r="L72">
        <f t="shared" si="26"/>
        <v>17</v>
      </c>
      <c r="M72" t="str">
        <f t="shared" si="19"/>
        <v>PA17</v>
      </c>
      <c r="O72" s="15" t="s">
        <v>3</v>
      </c>
      <c r="P72">
        <f t="shared" si="20"/>
        <v>23</v>
      </c>
      <c r="Q72">
        <v>96</v>
      </c>
      <c r="S72" s="17" t="s">
        <v>4</v>
      </c>
      <c r="T72">
        <f t="shared" si="21"/>
        <v>23</v>
      </c>
      <c r="U72" s="16" t="s">
        <v>25</v>
      </c>
      <c r="W72" t="s">
        <v>10</v>
      </c>
      <c r="X72" s="16">
        <f t="shared" si="22"/>
        <v>23</v>
      </c>
      <c r="Y72" s="16" t="str">
        <f t="shared" si="23"/>
        <v>NC</v>
      </c>
    </row>
    <row r="73" spans="1:25" ht="12.75">
      <c r="A73" s="30"/>
      <c r="B73" s="31"/>
      <c r="C73" s="19" t="s">
        <v>17</v>
      </c>
      <c r="D73" s="18">
        <f t="shared" si="24"/>
        <v>19</v>
      </c>
      <c r="E73" s="26">
        <f t="shared" si="2"/>
      </c>
      <c r="F73" s="15" t="str">
        <f t="shared" si="17"/>
        <v>???</v>
      </c>
      <c r="G73">
        <f t="shared" si="25"/>
        <v>21</v>
      </c>
      <c r="I73" s="15" t="str">
        <f t="shared" si="18"/>
        <v>???</v>
      </c>
      <c r="K73" s="16" t="s">
        <v>5</v>
      </c>
      <c r="L73">
        <f t="shared" si="26"/>
        <v>19</v>
      </c>
      <c r="M73" t="str">
        <f t="shared" si="19"/>
        <v>PA19</v>
      </c>
      <c r="O73" s="15" t="s">
        <v>3</v>
      </c>
      <c r="P73">
        <f t="shared" si="20"/>
        <v>21</v>
      </c>
      <c r="Q73">
        <v>98</v>
      </c>
      <c r="S73" s="17" t="s">
        <v>4</v>
      </c>
      <c r="T73">
        <f t="shared" si="21"/>
        <v>21</v>
      </c>
      <c r="U73" s="16" t="s">
        <v>25</v>
      </c>
      <c r="W73" t="s">
        <v>10</v>
      </c>
      <c r="X73" s="16">
        <f t="shared" si="22"/>
        <v>21</v>
      </c>
      <c r="Y73" s="16" t="str">
        <f t="shared" si="23"/>
        <v>NC</v>
      </c>
    </row>
    <row r="74" spans="1:25" ht="12.75">
      <c r="A74" s="30"/>
      <c r="B74" s="31"/>
      <c r="C74" s="19" t="s">
        <v>17</v>
      </c>
      <c r="D74" s="18">
        <f t="shared" si="24"/>
        <v>21</v>
      </c>
      <c r="E74" s="26">
        <f t="shared" si="2"/>
      </c>
      <c r="F74" s="15" t="str">
        <f t="shared" si="17"/>
        <v>???</v>
      </c>
      <c r="G74">
        <f t="shared" si="25"/>
        <v>19</v>
      </c>
      <c r="I74" s="15" t="str">
        <f t="shared" si="18"/>
        <v>???</v>
      </c>
      <c r="K74" s="16" t="s">
        <v>5</v>
      </c>
      <c r="L74">
        <f t="shared" si="26"/>
        <v>21</v>
      </c>
      <c r="M74" t="str">
        <f t="shared" si="19"/>
        <v>PA21</v>
      </c>
      <c r="O74" s="15" t="s">
        <v>3</v>
      </c>
      <c r="P74">
        <f t="shared" si="20"/>
        <v>19</v>
      </c>
      <c r="Q74">
        <v>100</v>
      </c>
      <c r="S74" s="17" t="s">
        <v>4</v>
      </c>
      <c r="T74">
        <f t="shared" si="21"/>
        <v>19</v>
      </c>
      <c r="U74" s="16" t="s">
        <v>25</v>
      </c>
      <c r="W74" t="s">
        <v>10</v>
      </c>
      <c r="X74" s="16">
        <f t="shared" si="22"/>
        <v>19</v>
      </c>
      <c r="Y74" s="16" t="str">
        <f t="shared" si="23"/>
        <v>NC</v>
      </c>
    </row>
    <row r="75" spans="1:25" ht="12.75">
      <c r="A75" s="30"/>
      <c r="B75" s="31"/>
      <c r="C75" s="19" t="s">
        <v>17</v>
      </c>
      <c r="D75" s="18">
        <f t="shared" si="24"/>
        <v>23</v>
      </c>
      <c r="E75" s="26">
        <f t="shared" si="2"/>
      </c>
      <c r="F75" s="15" t="str">
        <f t="shared" si="17"/>
        <v>???</v>
      </c>
      <c r="G75">
        <f t="shared" si="25"/>
        <v>17</v>
      </c>
      <c r="I75" s="15" t="str">
        <f t="shared" si="18"/>
        <v>???</v>
      </c>
      <c r="K75" s="16" t="s">
        <v>5</v>
      </c>
      <c r="L75">
        <f t="shared" si="26"/>
        <v>23</v>
      </c>
      <c r="M75" t="str">
        <f t="shared" si="19"/>
        <v>PA23</v>
      </c>
      <c r="O75" s="15" t="s">
        <v>3</v>
      </c>
      <c r="P75">
        <f t="shared" si="20"/>
        <v>17</v>
      </c>
      <c r="Q75">
        <v>102</v>
      </c>
      <c r="S75" s="17" t="s">
        <v>4</v>
      </c>
      <c r="T75">
        <f t="shared" si="21"/>
        <v>17</v>
      </c>
      <c r="U75" s="16" t="s">
        <v>25</v>
      </c>
      <c r="W75" t="s">
        <v>10</v>
      </c>
      <c r="X75" s="16">
        <f t="shared" si="22"/>
        <v>17</v>
      </c>
      <c r="Y75" s="16" t="str">
        <f t="shared" si="23"/>
        <v>NC</v>
      </c>
    </row>
    <row r="76" spans="1:25" ht="12.75">
      <c r="A76" s="30"/>
      <c r="B76" s="31"/>
      <c r="C76" s="19" t="s">
        <v>17</v>
      </c>
      <c r="D76" s="18">
        <f t="shared" si="24"/>
        <v>25</v>
      </c>
      <c r="E76" s="26">
        <f t="shared" si="2"/>
      </c>
      <c r="F76" s="15" t="str">
        <f t="shared" si="17"/>
        <v>???</v>
      </c>
      <c r="G76">
        <f t="shared" si="25"/>
        <v>15</v>
      </c>
      <c r="I76" s="15" t="str">
        <f t="shared" si="18"/>
        <v>???</v>
      </c>
      <c r="K76" s="16" t="s">
        <v>5</v>
      </c>
      <c r="L76">
        <f t="shared" si="26"/>
        <v>25</v>
      </c>
      <c r="M76" t="str">
        <f t="shared" si="19"/>
        <v>PA25</v>
      </c>
      <c r="O76" s="15" t="s">
        <v>3</v>
      </c>
      <c r="P76">
        <f t="shared" si="20"/>
        <v>15</v>
      </c>
      <c r="Q76">
        <v>109</v>
      </c>
      <c r="S76" s="17" t="s">
        <v>4</v>
      </c>
      <c r="T76">
        <f t="shared" si="21"/>
        <v>15</v>
      </c>
      <c r="U76" s="16" t="s">
        <v>25</v>
      </c>
      <c r="W76" t="s">
        <v>10</v>
      </c>
      <c r="X76" s="16">
        <f t="shared" si="22"/>
        <v>15</v>
      </c>
      <c r="Y76" s="16" t="str">
        <f t="shared" si="23"/>
        <v>NC</v>
      </c>
    </row>
    <row r="77" spans="1:25" ht="12.75">
      <c r="A77" s="30"/>
      <c r="B77" s="31"/>
      <c r="C77" s="19" t="s">
        <v>17</v>
      </c>
      <c r="D77" s="18">
        <f t="shared" si="24"/>
        <v>27</v>
      </c>
      <c r="E77" s="26">
        <f t="shared" si="2"/>
      </c>
      <c r="F77" s="15" t="str">
        <f t="shared" si="17"/>
        <v>???</v>
      </c>
      <c r="G77">
        <f t="shared" si="25"/>
        <v>13</v>
      </c>
      <c r="I77" s="15" t="str">
        <f t="shared" si="18"/>
        <v>???</v>
      </c>
      <c r="K77" s="16" t="s">
        <v>5</v>
      </c>
      <c r="L77">
        <f t="shared" si="26"/>
        <v>27</v>
      </c>
      <c r="M77" t="str">
        <f t="shared" si="19"/>
        <v>PA27</v>
      </c>
      <c r="O77" s="15" t="s">
        <v>3</v>
      </c>
      <c r="P77">
        <f t="shared" si="20"/>
        <v>13</v>
      </c>
      <c r="Q77">
        <v>111</v>
      </c>
      <c r="S77" s="17" t="s">
        <v>4</v>
      </c>
      <c r="T77">
        <f t="shared" si="21"/>
        <v>13</v>
      </c>
      <c r="U77">
        <v>181</v>
      </c>
      <c r="W77" t="s">
        <v>10</v>
      </c>
      <c r="X77" s="16">
        <f t="shared" si="22"/>
        <v>13</v>
      </c>
      <c r="Y77" s="16">
        <f t="shared" si="23"/>
        <v>181</v>
      </c>
    </row>
    <row r="78" spans="1:25" ht="12.75">
      <c r="A78" s="30"/>
      <c r="B78" s="31"/>
      <c r="C78" s="19" t="s">
        <v>17</v>
      </c>
      <c r="D78" s="18">
        <f t="shared" si="24"/>
        <v>29</v>
      </c>
      <c r="E78" s="26">
        <f t="shared" si="2"/>
      </c>
      <c r="F78" s="15" t="str">
        <f t="shared" si="17"/>
        <v>???</v>
      </c>
      <c r="G78">
        <f t="shared" si="25"/>
        <v>11</v>
      </c>
      <c r="I78" s="15" t="str">
        <f t="shared" si="18"/>
        <v>???</v>
      </c>
      <c r="K78" s="16" t="s">
        <v>5</v>
      </c>
      <c r="L78">
        <f t="shared" si="26"/>
        <v>29</v>
      </c>
      <c r="M78" t="str">
        <f t="shared" si="19"/>
        <v>PA29</v>
      </c>
      <c r="O78" s="15" t="s">
        <v>3</v>
      </c>
      <c r="P78">
        <f t="shared" si="20"/>
        <v>11</v>
      </c>
      <c r="Q78">
        <v>113</v>
      </c>
      <c r="S78" s="17" t="s">
        <v>4</v>
      </c>
      <c r="T78">
        <f t="shared" si="21"/>
        <v>11</v>
      </c>
      <c r="U78">
        <v>185</v>
      </c>
      <c r="W78" t="s">
        <v>10</v>
      </c>
      <c r="X78" s="16">
        <f t="shared" si="22"/>
        <v>11</v>
      </c>
      <c r="Y78" s="16">
        <f t="shared" si="23"/>
        <v>185</v>
      </c>
    </row>
    <row r="79" spans="1:25" ht="12.75">
      <c r="A79" s="30"/>
      <c r="B79" s="31"/>
      <c r="C79" s="19" t="s">
        <v>17</v>
      </c>
      <c r="D79" s="18">
        <f t="shared" si="24"/>
        <v>31</v>
      </c>
      <c r="E79" s="26">
        <f t="shared" si="2"/>
      </c>
      <c r="F79" s="15" t="str">
        <f t="shared" si="17"/>
        <v>???</v>
      </c>
      <c r="G79">
        <f t="shared" si="25"/>
        <v>9</v>
      </c>
      <c r="I79" s="15" t="str">
        <f t="shared" si="18"/>
        <v>???</v>
      </c>
      <c r="K79" s="16" t="s">
        <v>5</v>
      </c>
      <c r="L79">
        <f t="shared" si="26"/>
        <v>31</v>
      </c>
      <c r="M79" t="str">
        <f t="shared" si="19"/>
        <v>PA31</v>
      </c>
      <c r="O79" s="15" t="s">
        <v>3</v>
      </c>
      <c r="P79">
        <f t="shared" si="20"/>
        <v>9</v>
      </c>
      <c r="Q79">
        <v>115</v>
      </c>
      <c r="S79" s="17" t="s">
        <v>4</v>
      </c>
      <c r="T79">
        <f t="shared" si="21"/>
        <v>9</v>
      </c>
      <c r="U79">
        <v>188</v>
      </c>
      <c r="W79" t="s">
        <v>10</v>
      </c>
      <c r="X79" s="16">
        <f t="shared" si="22"/>
        <v>9</v>
      </c>
      <c r="Y79" s="16">
        <f t="shared" si="23"/>
        <v>188</v>
      </c>
    </row>
    <row r="80" spans="1:25" ht="12.75">
      <c r="A80" s="30"/>
      <c r="B80" s="31"/>
      <c r="C80" s="19" t="s">
        <v>17</v>
      </c>
      <c r="D80" s="18">
        <f t="shared" si="24"/>
        <v>33</v>
      </c>
      <c r="E80" s="26">
        <f t="shared" si="2"/>
      </c>
      <c r="F80" s="15" t="str">
        <f t="shared" si="17"/>
        <v>???</v>
      </c>
      <c r="G80">
        <f t="shared" si="25"/>
        <v>7</v>
      </c>
      <c r="I80" s="15" t="str">
        <f t="shared" si="18"/>
        <v>???</v>
      </c>
      <c r="K80" s="16" t="s">
        <v>5</v>
      </c>
      <c r="L80">
        <f t="shared" si="26"/>
        <v>33</v>
      </c>
      <c r="M80" t="str">
        <f t="shared" si="19"/>
        <v>PA33</v>
      </c>
      <c r="O80" s="15" t="s">
        <v>3</v>
      </c>
      <c r="P80">
        <f t="shared" si="20"/>
        <v>7</v>
      </c>
      <c r="Q80">
        <v>120</v>
      </c>
      <c r="S80" s="17" t="s">
        <v>4</v>
      </c>
      <c r="T80">
        <f t="shared" si="21"/>
        <v>7</v>
      </c>
      <c r="U80">
        <v>191</v>
      </c>
      <c r="W80" t="s">
        <v>10</v>
      </c>
      <c r="X80" s="16">
        <f t="shared" si="22"/>
        <v>7</v>
      </c>
      <c r="Y80" s="16">
        <f t="shared" si="23"/>
        <v>191</v>
      </c>
    </row>
    <row r="81" spans="1:25" ht="13.5" thickBot="1">
      <c r="A81" s="32"/>
      <c r="B81" s="33"/>
      <c r="C81" s="19" t="s">
        <v>17</v>
      </c>
      <c r="D81" s="18">
        <f t="shared" si="24"/>
        <v>35</v>
      </c>
      <c r="E81" s="26">
        <f t="shared" si="2"/>
      </c>
      <c r="F81" s="15" t="str">
        <f t="shared" si="17"/>
        <v>???</v>
      </c>
      <c r="G81">
        <f t="shared" si="25"/>
        <v>5</v>
      </c>
      <c r="I81" s="15" t="str">
        <f t="shared" si="18"/>
        <v>???</v>
      </c>
      <c r="K81" s="16" t="s">
        <v>5</v>
      </c>
      <c r="L81">
        <f t="shared" si="26"/>
        <v>35</v>
      </c>
      <c r="M81" t="str">
        <f t="shared" si="19"/>
        <v>PA35</v>
      </c>
      <c r="O81" s="15" t="s">
        <v>3</v>
      </c>
      <c r="P81">
        <f t="shared" si="20"/>
        <v>5</v>
      </c>
      <c r="Q81">
        <v>122</v>
      </c>
      <c r="S81" s="17" t="s">
        <v>4</v>
      </c>
      <c r="T81">
        <f t="shared" si="21"/>
        <v>5</v>
      </c>
      <c r="U81">
        <v>193</v>
      </c>
      <c r="W81" t="s">
        <v>10</v>
      </c>
      <c r="X81" s="16">
        <f t="shared" si="22"/>
        <v>5</v>
      </c>
      <c r="Y81" s="16">
        <f t="shared" si="23"/>
        <v>193</v>
      </c>
    </row>
    <row r="82" spans="1:19" ht="13.5" thickTop="1">
      <c r="A82" s="6"/>
      <c r="B82" s="6"/>
      <c r="C82" s="19"/>
      <c r="D82" s="18"/>
      <c r="E82" s="26"/>
      <c r="F82" s="15"/>
      <c r="I82" s="15"/>
      <c r="K82" s="16"/>
      <c r="O82" s="15"/>
      <c r="S82" s="17"/>
    </row>
    <row r="83" spans="1:15" ht="13.5" thickBot="1">
      <c r="A83" s="21" t="s">
        <v>22</v>
      </c>
      <c r="B83" s="6"/>
      <c r="C83" s="19"/>
      <c r="E83" s="26"/>
      <c r="F83" s="15"/>
      <c r="I83" s="15"/>
      <c r="K83" s="16"/>
      <c r="O83" s="15"/>
    </row>
    <row r="84" spans="1:25" ht="13.5" thickTop="1">
      <c r="A84" s="28"/>
      <c r="B84" s="29"/>
      <c r="C84" s="19" t="s">
        <v>17</v>
      </c>
      <c r="D84" s="18">
        <v>2</v>
      </c>
      <c r="E84" s="26">
        <f t="shared" si="2"/>
      </c>
      <c r="F84" s="15" t="str">
        <f aca="true" t="shared" si="27" ref="F84:F102">IF($D$12="A&amp;B",S84,IF($D$12="C&amp;D",O84,IF($D$12="E&amp;F",W84,"???")))</f>
        <v>???</v>
      </c>
      <c r="G84">
        <v>40</v>
      </c>
      <c r="I84" s="15" t="str">
        <f aca="true" t="shared" si="28" ref="I84:I102">IF($D$12="A&amp;B",U84,IF($D$12="C&amp;D",Q84,IF($D$12="E&amp;F",Y84,"???")))</f>
        <v>???</v>
      </c>
      <c r="K84" s="16" t="s">
        <v>5</v>
      </c>
      <c r="L84">
        <v>2</v>
      </c>
      <c r="M84" t="str">
        <f>CONCATENATE(C84,D84)</f>
        <v>PA2</v>
      </c>
      <c r="O84" s="15" t="s">
        <v>3</v>
      </c>
      <c r="P84">
        <v>40</v>
      </c>
      <c r="Q84">
        <v>71</v>
      </c>
      <c r="S84" t="s">
        <v>4</v>
      </c>
      <c r="T84">
        <v>40</v>
      </c>
      <c r="U84" s="16" t="s">
        <v>25</v>
      </c>
      <c r="W84" t="s">
        <v>10</v>
      </c>
      <c r="X84" s="16">
        <f>G84</f>
        <v>40</v>
      </c>
      <c r="Y84" s="16" t="str">
        <f>U84</f>
        <v>NC</v>
      </c>
    </row>
    <row r="85" spans="1:25" ht="12.75">
      <c r="A85" s="30"/>
      <c r="B85" s="31"/>
      <c r="C85" s="19" t="s">
        <v>17</v>
      </c>
      <c r="D85" s="18">
        <f>D84+2</f>
        <v>4</v>
      </c>
      <c r="E85" s="26">
        <f t="shared" si="2"/>
      </c>
      <c r="F85" s="15" t="str">
        <f t="shared" si="27"/>
        <v>???</v>
      </c>
      <c r="G85">
        <v>38</v>
      </c>
      <c r="I85" s="15" t="str">
        <f t="shared" si="28"/>
        <v>???</v>
      </c>
      <c r="K85" s="16" t="s">
        <v>5</v>
      </c>
      <c r="L85">
        <v>4</v>
      </c>
      <c r="M85" t="str">
        <f aca="true" t="shared" si="29" ref="M85:M102">CONCATENATE(C85,D85)</f>
        <v>PA4</v>
      </c>
      <c r="O85" s="15" t="s">
        <v>3</v>
      </c>
      <c r="P85">
        <v>38</v>
      </c>
      <c r="Q85">
        <v>74</v>
      </c>
      <c r="S85" t="s">
        <v>4</v>
      </c>
      <c r="T85">
        <v>38</v>
      </c>
      <c r="U85" s="16" t="s">
        <v>25</v>
      </c>
      <c r="W85" t="s">
        <v>10</v>
      </c>
      <c r="X85" s="16">
        <f aca="true" t="shared" si="30" ref="X85:X102">G85</f>
        <v>38</v>
      </c>
      <c r="Y85" s="16" t="str">
        <f aca="true" t="shared" si="31" ref="Y85:Y102">U85</f>
        <v>NC</v>
      </c>
    </row>
    <row r="86" spans="1:25" ht="12.75">
      <c r="A86" s="30"/>
      <c r="B86" s="31"/>
      <c r="C86" s="19" t="s">
        <v>17</v>
      </c>
      <c r="D86" s="18">
        <f aca="true" t="shared" si="32" ref="D86:D102">D85+2</f>
        <v>6</v>
      </c>
      <c r="E86" s="26">
        <f t="shared" si="2"/>
      </c>
      <c r="F86" s="15" t="str">
        <f t="shared" si="27"/>
        <v>???</v>
      </c>
      <c r="G86">
        <v>36</v>
      </c>
      <c r="I86" s="15" t="str">
        <f t="shared" si="28"/>
        <v>???</v>
      </c>
      <c r="K86" s="16" t="s">
        <v>5</v>
      </c>
      <c r="L86">
        <v>6</v>
      </c>
      <c r="M86" t="str">
        <f t="shared" si="29"/>
        <v>PA6</v>
      </c>
      <c r="O86" s="15" t="s">
        <v>3</v>
      </c>
      <c r="P86">
        <v>36</v>
      </c>
      <c r="Q86">
        <v>81</v>
      </c>
      <c r="S86" t="s">
        <v>4</v>
      </c>
      <c r="T86">
        <v>36</v>
      </c>
      <c r="U86" s="16" t="s">
        <v>25</v>
      </c>
      <c r="W86" t="s">
        <v>10</v>
      </c>
      <c r="X86" s="16">
        <f t="shared" si="30"/>
        <v>36</v>
      </c>
      <c r="Y86" s="16" t="str">
        <f t="shared" si="31"/>
        <v>NC</v>
      </c>
    </row>
    <row r="87" spans="1:25" ht="12.75">
      <c r="A87" s="30"/>
      <c r="B87" s="31"/>
      <c r="C87" s="19" t="s">
        <v>17</v>
      </c>
      <c r="D87" s="18">
        <f t="shared" si="32"/>
        <v>8</v>
      </c>
      <c r="E87" s="26">
        <f aca="true" t="shared" si="33" ref="E87:E102">IF(NOT(ISBLANK(A87)),IF(I87="NC","NO FPGA CONNECTION AVAILABLE ON THIS CONNECTOR PIN !!",CONCATENATE("NET ",A87,IF(ISBLANK(B87),"",CONCATENATE("&lt;",B87,"&gt;"))," LOC=P",I87,";  # ",M87," --- D2E ",F87,G87," &lt;=&gt; DBB1 ",M87)),"")</f>
      </c>
      <c r="F87" s="15" t="str">
        <f t="shared" si="27"/>
        <v>???</v>
      </c>
      <c r="G87">
        <v>34</v>
      </c>
      <c r="I87" s="15" t="str">
        <f t="shared" si="28"/>
        <v>???</v>
      </c>
      <c r="K87" s="16" t="s">
        <v>5</v>
      </c>
      <c r="L87">
        <v>8</v>
      </c>
      <c r="M87" t="str">
        <f t="shared" si="29"/>
        <v>PA8</v>
      </c>
      <c r="O87" s="15" t="s">
        <v>3</v>
      </c>
      <c r="P87">
        <v>34</v>
      </c>
      <c r="Q87">
        <v>83</v>
      </c>
      <c r="S87" t="s">
        <v>4</v>
      </c>
      <c r="T87">
        <v>34</v>
      </c>
      <c r="U87" s="16" t="s">
        <v>25</v>
      </c>
      <c r="W87" t="s">
        <v>10</v>
      </c>
      <c r="X87" s="16">
        <f t="shared" si="30"/>
        <v>34</v>
      </c>
      <c r="Y87" s="16" t="str">
        <f t="shared" si="31"/>
        <v>NC</v>
      </c>
    </row>
    <row r="88" spans="1:25" ht="12.75">
      <c r="A88" s="30"/>
      <c r="B88" s="31"/>
      <c r="C88" s="19" t="s">
        <v>17</v>
      </c>
      <c r="D88" s="18">
        <f t="shared" si="32"/>
        <v>10</v>
      </c>
      <c r="E88" s="26">
        <f t="shared" si="33"/>
      </c>
      <c r="F88" s="15" t="str">
        <f t="shared" si="27"/>
        <v>???</v>
      </c>
      <c r="G88">
        <v>32</v>
      </c>
      <c r="I88" s="15" t="str">
        <f t="shared" si="28"/>
        <v>???</v>
      </c>
      <c r="K88" s="16" t="s">
        <v>5</v>
      </c>
      <c r="L88">
        <v>10</v>
      </c>
      <c r="M88" t="str">
        <f t="shared" si="29"/>
        <v>PA10</v>
      </c>
      <c r="O88" s="15" t="s">
        <v>3</v>
      </c>
      <c r="P88">
        <v>32</v>
      </c>
      <c r="Q88">
        <v>86</v>
      </c>
      <c r="S88" t="s">
        <v>4</v>
      </c>
      <c r="T88">
        <v>32</v>
      </c>
      <c r="U88" s="16" t="s">
        <v>25</v>
      </c>
      <c r="W88" t="s">
        <v>10</v>
      </c>
      <c r="X88" s="16">
        <f t="shared" si="30"/>
        <v>32</v>
      </c>
      <c r="Y88" s="16" t="str">
        <f t="shared" si="31"/>
        <v>NC</v>
      </c>
    </row>
    <row r="89" spans="1:25" ht="12.75">
      <c r="A89" s="30"/>
      <c r="B89" s="31"/>
      <c r="C89" s="19" t="s">
        <v>17</v>
      </c>
      <c r="D89" s="18">
        <f t="shared" si="32"/>
        <v>12</v>
      </c>
      <c r="E89" s="26">
        <f t="shared" si="33"/>
      </c>
      <c r="F89" s="15" t="str">
        <f t="shared" si="27"/>
        <v>???</v>
      </c>
      <c r="G89">
        <v>30</v>
      </c>
      <c r="I89" s="15" t="str">
        <f t="shared" si="28"/>
        <v>???</v>
      </c>
      <c r="K89" s="16" t="s">
        <v>5</v>
      </c>
      <c r="L89">
        <v>12</v>
      </c>
      <c r="M89" t="str">
        <f t="shared" si="29"/>
        <v>PA12</v>
      </c>
      <c r="O89" s="15" t="s">
        <v>3</v>
      </c>
      <c r="P89">
        <v>30</v>
      </c>
      <c r="Q89">
        <v>88</v>
      </c>
      <c r="S89" t="s">
        <v>4</v>
      </c>
      <c r="T89">
        <v>30</v>
      </c>
      <c r="U89" s="16" t="s">
        <v>25</v>
      </c>
      <c r="W89" t="s">
        <v>10</v>
      </c>
      <c r="X89" s="16">
        <f t="shared" si="30"/>
        <v>30</v>
      </c>
      <c r="Y89" s="16" t="str">
        <f t="shared" si="31"/>
        <v>NC</v>
      </c>
    </row>
    <row r="90" spans="1:25" ht="12.75">
      <c r="A90" s="30"/>
      <c r="B90" s="31"/>
      <c r="C90" s="19" t="s">
        <v>17</v>
      </c>
      <c r="D90" s="18">
        <f t="shared" si="32"/>
        <v>14</v>
      </c>
      <c r="E90" s="26">
        <f t="shared" si="33"/>
      </c>
      <c r="F90" s="15" t="str">
        <f t="shared" si="27"/>
        <v>???</v>
      </c>
      <c r="G90">
        <v>28</v>
      </c>
      <c r="I90" s="15" t="str">
        <f t="shared" si="28"/>
        <v>???</v>
      </c>
      <c r="K90" s="16" t="s">
        <v>5</v>
      </c>
      <c r="L90">
        <v>14</v>
      </c>
      <c r="M90" t="str">
        <f t="shared" si="29"/>
        <v>PA14</v>
      </c>
      <c r="O90" s="15" t="s">
        <v>3</v>
      </c>
      <c r="P90">
        <v>28</v>
      </c>
      <c r="Q90">
        <v>93</v>
      </c>
      <c r="S90" t="s">
        <v>4</v>
      </c>
      <c r="T90">
        <v>28</v>
      </c>
      <c r="U90" s="16" t="s">
        <v>25</v>
      </c>
      <c r="W90" t="s">
        <v>10</v>
      </c>
      <c r="X90" s="16">
        <f t="shared" si="30"/>
        <v>28</v>
      </c>
      <c r="Y90" s="16" t="str">
        <f t="shared" si="31"/>
        <v>NC</v>
      </c>
    </row>
    <row r="91" spans="1:25" ht="12.75">
      <c r="A91" s="30"/>
      <c r="B91" s="31"/>
      <c r="C91" s="19" t="s">
        <v>17</v>
      </c>
      <c r="D91" s="18">
        <f t="shared" si="32"/>
        <v>16</v>
      </c>
      <c r="E91" s="26">
        <f t="shared" si="33"/>
      </c>
      <c r="F91" s="15" t="str">
        <f t="shared" si="27"/>
        <v>???</v>
      </c>
      <c r="G91">
        <v>26</v>
      </c>
      <c r="I91" s="15" t="str">
        <f t="shared" si="28"/>
        <v>???</v>
      </c>
      <c r="K91" s="16" t="s">
        <v>5</v>
      </c>
      <c r="L91">
        <v>16</v>
      </c>
      <c r="M91" t="str">
        <f t="shared" si="29"/>
        <v>PA16</v>
      </c>
      <c r="O91" s="15" t="s">
        <v>3</v>
      </c>
      <c r="P91">
        <v>26</v>
      </c>
      <c r="Q91">
        <v>95</v>
      </c>
      <c r="S91" t="s">
        <v>4</v>
      </c>
      <c r="T91">
        <v>26</v>
      </c>
      <c r="U91" s="16" t="s">
        <v>25</v>
      </c>
      <c r="W91" t="s">
        <v>10</v>
      </c>
      <c r="X91" s="16">
        <f t="shared" si="30"/>
        <v>26</v>
      </c>
      <c r="Y91" s="16" t="str">
        <f t="shared" si="31"/>
        <v>NC</v>
      </c>
    </row>
    <row r="92" spans="1:25" ht="12.75">
      <c r="A92" s="30"/>
      <c r="B92" s="31"/>
      <c r="C92" s="19" t="s">
        <v>17</v>
      </c>
      <c r="D92" s="18">
        <f t="shared" si="32"/>
        <v>18</v>
      </c>
      <c r="E92" s="26">
        <f t="shared" si="33"/>
      </c>
      <c r="F92" s="15" t="str">
        <f t="shared" si="27"/>
        <v>???</v>
      </c>
      <c r="G92">
        <v>24</v>
      </c>
      <c r="I92" s="15" t="str">
        <f t="shared" si="28"/>
        <v>???</v>
      </c>
      <c r="K92" s="16" t="s">
        <v>5</v>
      </c>
      <c r="L92">
        <v>18</v>
      </c>
      <c r="M92" t="str">
        <f t="shared" si="29"/>
        <v>PA18</v>
      </c>
      <c r="O92" s="15" t="s">
        <v>3</v>
      </c>
      <c r="P92">
        <v>24</v>
      </c>
      <c r="Q92">
        <v>97</v>
      </c>
      <c r="S92" t="s">
        <v>4</v>
      </c>
      <c r="T92">
        <v>24</v>
      </c>
      <c r="U92" s="16" t="s">
        <v>25</v>
      </c>
      <c r="W92" t="s">
        <v>10</v>
      </c>
      <c r="X92" s="16">
        <f t="shared" si="30"/>
        <v>24</v>
      </c>
      <c r="Y92" s="16" t="str">
        <f t="shared" si="31"/>
        <v>NC</v>
      </c>
    </row>
    <row r="93" spans="1:25" ht="12.75">
      <c r="A93" s="30"/>
      <c r="B93" s="31"/>
      <c r="C93" s="19" t="s">
        <v>17</v>
      </c>
      <c r="D93" s="18">
        <f t="shared" si="32"/>
        <v>20</v>
      </c>
      <c r="E93" s="26">
        <f t="shared" si="33"/>
      </c>
      <c r="F93" s="15" t="str">
        <f t="shared" si="27"/>
        <v>???</v>
      </c>
      <c r="G93">
        <v>22</v>
      </c>
      <c r="I93" s="15" t="str">
        <f t="shared" si="28"/>
        <v>???</v>
      </c>
      <c r="K93" s="16" t="s">
        <v>5</v>
      </c>
      <c r="L93">
        <v>20</v>
      </c>
      <c r="M93" t="str">
        <f t="shared" si="29"/>
        <v>PA20</v>
      </c>
      <c r="O93" s="15" t="s">
        <v>3</v>
      </c>
      <c r="P93">
        <v>22</v>
      </c>
      <c r="Q93">
        <v>99</v>
      </c>
      <c r="S93" t="s">
        <v>4</v>
      </c>
      <c r="T93">
        <v>22</v>
      </c>
      <c r="U93" s="16" t="s">
        <v>25</v>
      </c>
      <c r="W93" t="s">
        <v>10</v>
      </c>
      <c r="X93" s="16">
        <f t="shared" si="30"/>
        <v>22</v>
      </c>
      <c r="Y93" s="16" t="str">
        <f t="shared" si="31"/>
        <v>NC</v>
      </c>
    </row>
    <row r="94" spans="1:25" ht="12.75">
      <c r="A94" s="30"/>
      <c r="B94" s="31"/>
      <c r="C94" s="19" t="s">
        <v>17</v>
      </c>
      <c r="D94" s="18">
        <f t="shared" si="32"/>
        <v>22</v>
      </c>
      <c r="E94" s="26">
        <f t="shared" si="33"/>
      </c>
      <c r="F94" s="15" t="str">
        <f t="shared" si="27"/>
        <v>???</v>
      </c>
      <c r="G94">
        <v>20</v>
      </c>
      <c r="I94" s="15" t="str">
        <f t="shared" si="28"/>
        <v>???</v>
      </c>
      <c r="K94" s="16" t="s">
        <v>5</v>
      </c>
      <c r="L94">
        <v>22</v>
      </c>
      <c r="M94" t="str">
        <f t="shared" si="29"/>
        <v>PA22</v>
      </c>
      <c r="O94" s="15" t="s">
        <v>3</v>
      </c>
      <c r="P94">
        <v>20</v>
      </c>
      <c r="Q94">
        <v>101</v>
      </c>
      <c r="S94" t="s">
        <v>4</v>
      </c>
      <c r="T94">
        <v>20</v>
      </c>
      <c r="U94" s="16" t="s">
        <v>25</v>
      </c>
      <c r="W94" t="s">
        <v>10</v>
      </c>
      <c r="X94" s="16">
        <f t="shared" si="30"/>
        <v>20</v>
      </c>
      <c r="Y94" s="16" t="str">
        <f t="shared" si="31"/>
        <v>NC</v>
      </c>
    </row>
    <row r="95" spans="1:25" ht="12.75">
      <c r="A95" s="30"/>
      <c r="B95" s="31"/>
      <c r="C95" s="19" t="s">
        <v>17</v>
      </c>
      <c r="D95" s="18">
        <f t="shared" si="32"/>
        <v>24</v>
      </c>
      <c r="E95" s="26">
        <f t="shared" si="33"/>
      </c>
      <c r="F95" s="15" t="str">
        <f t="shared" si="27"/>
        <v>???</v>
      </c>
      <c r="G95">
        <v>18</v>
      </c>
      <c r="I95" s="15" t="str">
        <f t="shared" si="28"/>
        <v>???</v>
      </c>
      <c r="K95" s="16" t="s">
        <v>5</v>
      </c>
      <c r="L95">
        <v>24</v>
      </c>
      <c r="M95" t="str">
        <f t="shared" si="29"/>
        <v>PA24</v>
      </c>
      <c r="O95" s="15" t="s">
        <v>3</v>
      </c>
      <c r="P95">
        <v>18</v>
      </c>
      <c r="Q95">
        <v>108</v>
      </c>
      <c r="S95" t="s">
        <v>4</v>
      </c>
      <c r="T95">
        <v>18</v>
      </c>
      <c r="U95" s="16" t="s">
        <v>25</v>
      </c>
      <c r="W95" t="s">
        <v>10</v>
      </c>
      <c r="X95" s="16">
        <f t="shared" si="30"/>
        <v>18</v>
      </c>
      <c r="Y95" s="16" t="str">
        <f t="shared" si="31"/>
        <v>NC</v>
      </c>
    </row>
    <row r="96" spans="1:25" ht="12.75">
      <c r="A96" s="30"/>
      <c r="B96" s="31"/>
      <c r="C96" s="19" t="s">
        <v>17</v>
      </c>
      <c r="D96" s="18">
        <f t="shared" si="32"/>
        <v>26</v>
      </c>
      <c r="E96" s="26">
        <f t="shared" si="33"/>
      </c>
      <c r="F96" s="15" t="str">
        <f t="shared" si="27"/>
        <v>???</v>
      </c>
      <c r="G96">
        <v>16</v>
      </c>
      <c r="I96" s="15" t="str">
        <f t="shared" si="28"/>
        <v>???</v>
      </c>
      <c r="K96" s="16" t="s">
        <v>5</v>
      </c>
      <c r="L96">
        <v>26</v>
      </c>
      <c r="M96" t="str">
        <f t="shared" si="29"/>
        <v>PA26</v>
      </c>
      <c r="O96" s="15" t="s">
        <v>3</v>
      </c>
      <c r="P96">
        <v>16</v>
      </c>
      <c r="Q96">
        <v>110</v>
      </c>
      <c r="S96" t="s">
        <v>4</v>
      </c>
      <c r="T96">
        <v>16</v>
      </c>
      <c r="U96" s="16" t="s">
        <v>25</v>
      </c>
      <c r="W96" t="s">
        <v>10</v>
      </c>
      <c r="X96" s="16">
        <f t="shared" si="30"/>
        <v>16</v>
      </c>
      <c r="Y96" s="16" t="str">
        <f t="shared" si="31"/>
        <v>NC</v>
      </c>
    </row>
    <row r="97" spans="1:25" ht="12.75">
      <c r="A97" s="30"/>
      <c r="B97" s="31"/>
      <c r="C97" s="19" t="s">
        <v>17</v>
      </c>
      <c r="D97" s="18">
        <f t="shared" si="32"/>
        <v>28</v>
      </c>
      <c r="E97" s="26">
        <f t="shared" si="33"/>
      </c>
      <c r="F97" s="15" t="str">
        <f t="shared" si="27"/>
        <v>???</v>
      </c>
      <c r="G97">
        <v>14</v>
      </c>
      <c r="I97" s="15" t="str">
        <f t="shared" si="28"/>
        <v>???</v>
      </c>
      <c r="K97" s="16" t="s">
        <v>5</v>
      </c>
      <c r="L97">
        <v>28</v>
      </c>
      <c r="M97" t="str">
        <f t="shared" si="29"/>
        <v>PA28</v>
      </c>
      <c r="O97" s="15" t="s">
        <v>3</v>
      </c>
      <c r="P97">
        <v>14</v>
      </c>
      <c r="Q97">
        <v>112</v>
      </c>
      <c r="S97" t="s">
        <v>4</v>
      </c>
      <c r="T97">
        <v>14</v>
      </c>
      <c r="U97">
        <v>180</v>
      </c>
      <c r="W97" t="s">
        <v>10</v>
      </c>
      <c r="X97" s="16">
        <f t="shared" si="30"/>
        <v>14</v>
      </c>
      <c r="Y97" s="16">
        <f t="shared" si="31"/>
        <v>180</v>
      </c>
    </row>
    <row r="98" spans="1:25" ht="12.75">
      <c r="A98" s="30"/>
      <c r="B98" s="31"/>
      <c r="C98" s="19" t="s">
        <v>17</v>
      </c>
      <c r="D98" s="18">
        <f t="shared" si="32"/>
        <v>30</v>
      </c>
      <c r="E98" s="26">
        <f t="shared" si="33"/>
      </c>
      <c r="F98" s="15" t="str">
        <f t="shared" si="27"/>
        <v>???</v>
      </c>
      <c r="G98">
        <v>12</v>
      </c>
      <c r="I98" s="15" t="str">
        <f t="shared" si="28"/>
        <v>???</v>
      </c>
      <c r="K98" s="16" t="s">
        <v>5</v>
      </c>
      <c r="L98">
        <v>30</v>
      </c>
      <c r="M98" t="str">
        <f t="shared" si="29"/>
        <v>PA30</v>
      </c>
      <c r="O98" s="15" t="s">
        <v>3</v>
      </c>
      <c r="P98">
        <v>12</v>
      </c>
      <c r="Q98">
        <v>114</v>
      </c>
      <c r="S98" t="s">
        <v>4</v>
      </c>
      <c r="T98">
        <v>12</v>
      </c>
      <c r="U98">
        <v>182</v>
      </c>
      <c r="W98" t="s">
        <v>10</v>
      </c>
      <c r="X98" s="16">
        <f t="shared" si="30"/>
        <v>12</v>
      </c>
      <c r="Y98" s="16">
        <f t="shared" si="31"/>
        <v>182</v>
      </c>
    </row>
    <row r="99" spans="1:25" ht="12.75">
      <c r="A99" s="30"/>
      <c r="B99" s="31"/>
      <c r="C99" s="19" t="s">
        <v>17</v>
      </c>
      <c r="D99" s="18">
        <f t="shared" si="32"/>
        <v>32</v>
      </c>
      <c r="E99" s="26">
        <f t="shared" si="33"/>
      </c>
      <c r="F99" s="15" t="str">
        <f t="shared" si="27"/>
        <v>???</v>
      </c>
      <c r="G99">
        <v>10</v>
      </c>
      <c r="I99" s="15" t="str">
        <f t="shared" si="28"/>
        <v>???</v>
      </c>
      <c r="K99" s="16" t="s">
        <v>5</v>
      </c>
      <c r="L99">
        <v>32</v>
      </c>
      <c r="M99" t="str">
        <f t="shared" si="29"/>
        <v>PA32</v>
      </c>
      <c r="O99" s="15" t="s">
        <v>3</v>
      </c>
      <c r="P99">
        <v>10</v>
      </c>
      <c r="Q99">
        <v>116</v>
      </c>
      <c r="S99" t="s">
        <v>4</v>
      </c>
      <c r="T99">
        <v>10</v>
      </c>
      <c r="U99">
        <v>187</v>
      </c>
      <c r="W99" t="s">
        <v>10</v>
      </c>
      <c r="X99" s="16">
        <f t="shared" si="30"/>
        <v>10</v>
      </c>
      <c r="Y99" s="16">
        <f t="shared" si="31"/>
        <v>187</v>
      </c>
    </row>
    <row r="100" spans="1:25" ht="12.75">
      <c r="A100" s="30"/>
      <c r="B100" s="31"/>
      <c r="C100" s="19" t="s">
        <v>17</v>
      </c>
      <c r="D100" s="18">
        <f t="shared" si="32"/>
        <v>34</v>
      </c>
      <c r="E100" s="26">
        <f t="shared" si="33"/>
      </c>
      <c r="F100" s="15" t="str">
        <f t="shared" si="27"/>
        <v>???</v>
      </c>
      <c r="G100">
        <v>8</v>
      </c>
      <c r="I100" s="15" t="str">
        <f t="shared" si="28"/>
        <v>???</v>
      </c>
      <c r="K100" s="16" t="s">
        <v>5</v>
      </c>
      <c r="L100">
        <v>34</v>
      </c>
      <c r="M100" t="str">
        <f t="shared" si="29"/>
        <v>PA34</v>
      </c>
      <c r="O100" s="15" t="s">
        <v>3</v>
      </c>
      <c r="P100">
        <v>8</v>
      </c>
      <c r="Q100">
        <v>121</v>
      </c>
      <c r="S100" t="s">
        <v>4</v>
      </c>
      <c r="T100">
        <v>8</v>
      </c>
      <c r="U100">
        <v>189</v>
      </c>
      <c r="W100" t="s">
        <v>10</v>
      </c>
      <c r="X100" s="16">
        <f t="shared" si="30"/>
        <v>8</v>
      </c>
      <c r="Y100" s="16">
        <f t="shared" si="31"/>
        <v>189</v>
      </c>
    </row>
    <row r="101" spans="1:25" ht="12.75">
      <c r="A101" s="30"/>
      <c r="B101" s="31"/>
      <c r="C101" s="19" t="s">
        <v>17</v>
      </c>
      <c r="D101" s="18">
        <f t="shared" si="32"/>
        <v>36</v>
      </c>
      <c r="E101" s="26">
        <f t="shared" si="33"/>
      </c>
      <c r="F101" s="15" t="str">
        <f t="shared" si="27"/>
        <v>???</v>
      </c>
      <c r="G101">
        <v>6</v>
      </c>
      <c r="I101" s="15" t="str">
        <f t="shared" si="28"/>
        <v>???</v>
      </c>
      <c r="K101" s="16" t="s">
        <v>5</v>
      </c>
      <c r="L101">
        <v>36</v>
      </c>
      <c r="M101" t="str">
        <f t="shared" si="29"/>
        <v>PA36</v>
      </c>
      <c r="O101" s="15" t="s">
        <v>3</v>
      </c>
      <c r="P101">
        <v>6</v>
      </c>
      <c r="Q101">
        <v>123</v>
      </c>
      <c r="S101" t="s">
        <v>4</v>
      </c>
      <c r="T101">
        <v>6</v>
      </c>
      <c r="U101">
        <v>192</v>
      </c>
      <c r="W101" t="s">
        <v>10</v>
      </c>
      <c r="X101" s="16">
        <f t="shared" si="30"/>
        <v>6</v>
      </c>
      <c r="Y101" s="16">
        <f t="shared" si="31"/>
        <v>192</v>
      </c>
    </row>
    <row r="102" spans="1:25" ht="13.5" thickBot="1">
      <c r="A102" s="32"/>
      <c r="B102" s="33"/>
      <c r="C102" s="19" t="s">
        <v>17</v>
      </c>
      <c r="D102" s="18">
        <f t="shared" si="32"/>
        <v>38</v>
      </c>
      <c r="E102" s="27">
        <f t="shared" si="33"/>
      </c>
      <c r="F102" s="15" t="str">
        <f t="shared" si="27"/>
        <v>???</v>
      </c>
      <c r="G102">
        <v>4</v>
      </c>
      <c r="I102" s="15" t="str">
        <f t="shared" si="28"/>
        <v>???</v>
      </c>
      <c r="K102" s="16" t="s">
        <v>5</v>
      </c>
      <c r="L102">
        <v>38</v>
      </c>
      <c r="M102" t="str">
        <f t="shared" si="29"/>
        <v>PA38</v>
      </c>
      <c r="O102" s="15" t="s">
        <v>3</v>
      </c>
      <c r="P102">
        <v>4</v>
      </c>
      <c r="Q102">
        <v>125</v>
      </c>
      <c r="S102" t="s">
        <v>4</v>
      </c>
      <c r="T102">
        <v>4</v>
      </c>
      <c r="U102">
        <v>194</v>
      </c>
      <c r="W102" t="s">
        <v>10</v>
      </c>
      <c r="X102" s="16">
        <f t="shared" si="30"/>
        <v>4</v>
      </c>
      <c r="Y102" s="16">
        <f t="shared" si="31"/>
        <v>194</v>
      </c>
    </row>
    <row r="103" spans="1:4" ht="13.5" thickTop="1">
      <c r="A103" s="6"/>
      <c r="B103" s="6"/>
      <c r="C103" s="15"/>
      <c r="D103" s="17"/>
    </row>
    <row r="104" spans="1:4" ht="12.75">
      <c r="A104" s="6"/>
      <c r="B104" s="6"/>
      <c r="C104" s="15"/>
      <c r="D104" s="17"/>
    </row>
    <row r="105" spans="1:4" ht="12.75">
      <c r="A105" s="6"/>
      <c r="B105" s="6"/>
      <c r="C105" s="15"/>
      <c r="D105" s="17"/>
    </row>
    <row r="106" spans="1:4" ht="12.75">
      <c r="A106" s="6"/>
      <c r="B106" s="6"/>
      <c r="C106" s="15"/>
      <c r="D106" s="17"/>
    </row>
    <row r="107" spans="1:4" ht="12.75">
      <c r="A107" s="6"/>
      <c r="B107" s="6"/>
      <c r="C107" s="15"/>
      <c r="D107" s="17"/>
    </row>
    <row r="108" spans="1:4" ht="12.75">
      <c r="A108" s="6"/>
      <c r="B108" s="6"/>
      <c r="C108" s="15"/>
      <c r="D108" s="17"/>
    </row>
    <row r="109" spans="1:4" ht="12.75">
      <c r="A109" s="6"/>
      <c r="B109" s="6"/>
      <c r="C109" s="15"/>
      <c r="D109" s="17"/>
    </row>
    <row r="110" spans="1:4" ht="12.75">
      <c r="A110" s="6"/>
      <c r="B110" s="6"/>
      <c r="C110" s="15"/>
      <c r="D110" s="17"/>
    </row>
    <row r="111" spans="1:4" ht="12.75">
      <c r="A111" s="6"/>
      <c r="B111" s="6"/>
      <c r="C111" s="15"/>
      <c r="D111" s="17"/>
    </row>
    <row r="112" spans="1:4" ht="12.75">
      <c r="A112" s="6"/>
      <c r="B112" s="6"/>
      <c r="C112" s="15"/>
      <c r="D112" s="17"/>
    </row>
    <row r="113" spans="1:4" ht="12.75">
      <c r="A113" s="6"/>
      <c r="B113" s="6"/>
      <c r="C113" s="15"/>
      <c r="D113" s="17"/>
    </row>
    <row r="114" spans="1:4" ht="12.75">
      <c r="A114" s="6"/>
      <c r="B114" s="6"/>
      <c r="C114" s="15"/>
      <c r="D114" s="17"/>
    </row>
    <row r="115" spans="1:4" ht="12.75">
      <c r="A115" s="6"/>
      <c r="B115" s="6"/>
      <c r="C115" s="15"/>
      <c r="D115" s="17"/>
    </row>
    <row r="116" spans="3:4" ht="12.75">
      <c r="C116" s="19"/>
      <c r="D116" s="18"/>
    </row>
    <row r="117" spans="3:4" ht="12.75">
      <c r="C117" s="19"/>
      <c r="D117" s="18"/>
    </row>
    <row r="118" spans="3:4" ht="12.75">
      <c r="C118" s="19"/>
      <c r="D118" s="18"/>
    </row>
  </sheetData>
  <printOptions gridLines="1"/>
  <pageMargins left="0.5" right="0.5" top="1" bottom="1" header="0.5" footer="0.5"/>
  <pageSetup fitToHeight="1" fitToWidth="1"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RHIT</dc:creator>
  <cp:keywords/>
  <dc:description/>
  <cp:lastModifiedBy>RHIT</cp:lastModifiedBy>
  <cp:lastPrinted>2003-02-11T19:13:26Z</cp:lastPrinted>
  <dcterms:created xsi:type="dcterms:W3CDTF">2003-01-21T21:07:33Z</dcterms:created>
  <dcterms:modified xsi:type="dcterms:W3CDTF">2004-01-09T13:52:34Z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-1671079677</vt:i4>
  </property>
  <property fmtid="{D5CDD505-2E9C-101B-9397-08002B2CF9AE}" pid="3" name="_EmailSubject">
    <vt:lpwstr>webpack infor I have</vt:lpwstr>
  </property>
  <property fmtid="{D5CDD505-2E9C-101B-9397-08002B2CF9AE}" pid="4" name="_AuthorEmail">
    <vt:lpwstr>Jianjian.song@rose-hulman.edu</vt:lpwstr>
  </property>
  <property fmtid="{D5CDD505-2E9C-101B-9397-08002B2CF9AE}" pid="5" name="_AuthorEmailDisplayName">
    <vt:lpwstr>Jianjian Song</vt:lpwstr>
  </property>
  <property fmtid="{D5CDD505-2E9C-101B-9397-08002B2CF9AE}" pid="6" name="_ReviewingToolsShownOnce">
    <vt:lpwstr/>
  </property>
</Properties>
</file>