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0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<sst xmlns="http://schemas.openxmlformats.org/spreadsheetml/2006/main" count="69" uniqueCount="47">
  <si>
    <t>high</t>
  </si>
  <si>
    <t>low</t>
  </si>
  <si>
    <t>Assertion Level</t>
  </si>
  <si>
    <t>Instructions:</t>
  </si>
  <si>
    <t>UCF Generator for Digilent FPGA Boards:</t>
  </si>
  <si>
    <t xml:space="preserve">D2E System Board </t>
  </si>
  <si>
    <t>D2E Signal Name</t>
  </si>
  <si>
    <t>Basic Devices:</t>
  </si>
  <si>
    <t>Serial Port:</t>
  </si>
  <si>
    <t>RXD - receive data</t>
  </si>
  <si>
    <t>CLK1 - 50MHz oscillator</t>
  </si>
  <si>
    <t>LED1 - discrete LED</t>
  </si>
  <si>
    <t>BTN1 - Pushbutton</t>
  </si>
  <si>
    <t>Parallel Port:</t>
  </si>
  <si>
    <t>FPGA I/O Type</t>
  </si>
  <si>
    <t>output</t>
  </si>
  <si>
    <t>input</t>
  </si>
  <si>
    <t>TXD - transmit data</t>
  </si>
  <si>
    <t>DSR - data set ready</t>
  </si>
  <si>
    <t>CTS - clear to send</t>
  </si>
  <si>
    <t>RTS - request to send</t>
  </si>
  <si>
    <t>PWE - EPP mode write enable</t>
  </si>
  <si>
    <t>PD7 - data bit 7</t>
  </si>
  <si>
    <t>bidirectional</t>
  </si>
  <si>
    <t>PD6 - data bit 6</t>
  </si>
  <si>
    <t>PD5 - data bit 5</t>
  </si>
  <si>
    <t>PD4 - data bit 4</t>
  </si>
  <si>
    <t>PD3 - data bit 3</t>
  </si>
  <si>
    <t>PD2 - data bit 2</t>
  </si>
  <si>
    <t>PD1 - data bit 1</t>
  </si>
  <si>
    <t>PD0 - data bit 0</t>
  </si>
  <si>
    <t>PINT - interrupt signal</t>
  </si>
  <si>
    <t>PWT - EPP mode wait signal</t>
  </si>
  <si>
    <t>PDS - EPP mode data strobe</t>
  </si>
  <si>
    <t>PRS - reset signal</t>
  </si>
  <si>
    <t>PAS - EPP mode address strobe</t>
  </si>
  <si>
    <t>FPGA Pin</t>
  </si>
  <si>
    <t>2:</t>
  </si>
  <si>
    <t>Steps 1 and …</t>
  </si>
  <si>
    <t>Step 3:</t>
  </si>
  <si>
    <t>Step 1: Enter Verilog signal names in Column A (replicate name for bit vectors)</t>
  </si>
  <si>
    <t>Step 2: Enter bit number in Column B (leave blank for single-bit signals)</t>
  </si>
  <si>
    <t>Step 3: Copy auto-generated text from Column C and paste into UCF file</t>
  </si>
  <si>
    <t>Dr. Edward Doering</t>
  </si>
  <si>
    <t>Department of Electrical and Computer Engineering</t>
  </si>
  <si>
    <t>Rose-Hulman Institute of Technology</t>
  </si>
  <si>
    <t>Last Update: 19 Feb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</si>
</sst>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  <col min="2" max="2" width="3.140625" style="0" customWidth="1"/>
    <col min="3" max="3" width="31.00390625" style="0" customWidth="1"/>
    <col min="4" max="4" width="13.8515625" style="0" customWidth="1"/>
    <col min="5" max="5" width="13.7109375" style="0" customWidth="1"/>
    <col min="6" max="6" width="88.421875" style="0" customWidth="1"/>
    <col min="7" max="7" width="1.421875" style="0" hidden="1" customWidth="1"/>
    <col min="8" max="8" width="0" style="0" hidden="1" customWidth="1"/>
  </cols>
  <sheetData>
    <row r="1" spans="1:2" ht="20.25">
      <c r="A1" s="4" t="s">
        <v>4</v>
      </c>
      <c r="B1" s="4"/>
    </row>
    <row r="2" ht="20.25">
      <c r="A2" s="4" t="s">
        <v>5</v>
      </c>
    </row>
    <row r="3" ht="12.75">
      <c r="A3" s="1"/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8" ht="12.75">
      <c r="A8" t="s">
        <v>46</v>
      </c>
    </row>
    <row r="11" ht="15">
      <c r="A11" s="5" t="s">
        <v>3</v>
      </c>
    </row>
    <row r="12" ht="12.75">
      <c r="A12" s="15" t="s">
        <v>40</v>
      </c>
    </row>
    <row r="13" ht="12.75">
      <c r="A13" s="15" t="s">
        <v>41</v>
      </c>
    </row>
    <row r="14" ht="12.75">
      <c r="A14" s="15" t="s">
        <v>42</v>
      </c>
    </row>
    <row r="15" ht="15.75">
      <c r="A15" s="3"/>
    </row>
    <row r="16" spans="1:6" ht="19.5" thickBot="1">
      <c r="A16" s="16" t="s">
        <v>38</v>
      </c>
      <c r="B16" s="17" t="s">
        <v>37</v>
      </c>
      <c r="C16" s="11"/>
      <c r="D16" s="11"/>
      <c r="E16" s="11"/>
      <c r="F16" s="16" t="s">
        <v>39</v>
      </c>
    </row>
    <row r="17" spans="3:8" ht="13.5" thickTop="1">
      <c r="C17" s="6" t="s">
        <v>6</v>
      </c>
      <c r="D17" s="6" t="s">
        <v>14</v>
      </c>
      <c r="E17" s="7" t="s">
        <v>2</v>
      </c>
      <c r="F17" s="18"/>
      <c r="H17" s="14" t="s">
        <v>36</v>
      </c>
    </row>
    <row r="18" spans="1:6" ht="13.5" thickBot="1">
      <c r="A18" s="2" t="s">
        <v>7</v>
      </c>
      <c r="B18" s="2"/>
      <c r="C18" s="8"/>
      <c r="D18" s="8"/>
      <c r="E18" s="8"/>
      <c r="F18" s="19">
        <f>IF(AND(ISBLANK(A19),ISBLANK(A20),ISBLANK(A21)),"",CONCATENATE("### Digilent D2E ",A18))</f>
      </c>
    </row>
    <row r="19" spans="1:8" ht="13.5" thickTop="1">
      <c r="A19" s="21"/>
      <c r="B19" s="22"/>
      <c r="C19" s="8" t="s">
        <v>10</v>
      </c>
      <c r="D19" s="9" t="s">
        <v>15</v>
      </c>
      <c r="E19" s="9"/>
      <c r="F19" s="19">
        <f>IF(NOT(ISBLANK(A19)),CONCATENATE("NET ",A19,IF(ISBLANK(B19),"",CONCATENATE("&lt;",B19,"&gt;"))," LOC=P",H19,";  # ",C19,IF(ISBLANK(E19),"",CONCATENATE(" (active ",E19,")"))),"")</f>
      </c>
      <c r="H19" s="12">
        <v>80</v>
      </c>
    </row>
    <row r="20" spans="1:8" ht="12.75">
      <c r="A20" s="23"/>
      <c r="B20" s="24"/>
      <c r="C20" s="8" t="s">
        <v>11</v>
      </c>
      <c r="D20" s="9" t="s">
        <v>15</v>
      </c>
      <c r="E20" s="9" t="s">
        <v>0</v>
      </c>
      <c r="F20" s="19">
        <f>IF(NOT(ISBLANK(A20)),CONCATENATE("NET ",A20,IF(ISBLANK(B20),"",CONCATENATE("&lt;",B20,"&gt;"))," LOC=P",H20,";  # ",C20,IF(ISBLANK(E20),"",CONCATENATE(" (active ",E20,")"))),"")</f>
      </c>
      <c r="H20" s="12">
        <v>69</v>
      </c>
    </row>
    <row r="21" spans="1:8" ht="13.5" thickBot="1">
      <c r="A21" s="25"/>
      <c r="B21" s="26"/>
      <c r="C21" s="8" t="s">
        <v>12</v>
      </c>
      <c r="D21" s="9" t="s">
        <v>16</v>
      </c>
      <c r="E21" s="9" t="s">
        <v>0</v>
      </c>
      <c r="F21" s="19">
        <f>IF(NOT(ISBLANK(A21)),CONCATENATE("NET ",A21,IF(ISBLANK(B21),"",CONCATENATE("&lt;",B21,"&gt;"))," LOC=P",H21,";  # ",C21,IF(ISBLANK(E21),"",CONCATENATE(" (active ",E21,")"))),"")</f>
      </c>
      <c r="H21" s="12">
        <v>77</v>
      </c>
    </row>
    <row r="22" spans="3:6" ht="13.5" thickTop="1">
      <c r="C22" s="8"/>
      <c r="D22" s="9"/>
      <c r="E22" s="9"/>
      <c r="F22" s="19"/>
    </row>
    <row r="23" spans="1:6" ht="13.5" thickBot="1">
      <c r="A23" s="1" t="s">
        <v>8</v>
      </c>
      <c r="B23" s="1"/>
      <c r="C23" s="8"/>
      <c r="D23" s="9"/>
      <c r="E23" s="9"/>
      <c r="F23" s="19">
        <f>IF(AND(ISBLANK(A24),ISBLANK(A25),ISBLANK(A26),ISBLANK(A27),ISBLANK(A28)),"",CONCATENATE("### Digilent D2E ",A23))</f>
      </c>
    </row>
    <row r="24" spans="1:8" ht="13.5" thickTop="1">
      <c r="A24" s="21"/>
      <c r="B24" s="22"/>
      <c r="C24" s="8" t="s">
        <v>9</v>
      </c>
      <c r="D24" s="9" t="s">
        <v>16</v>
      </c>
      <c r="E24" s="9"/>
      <c r="F24" s="19">
        <f>IF(NOT(ISBLANK(A24)),CONCATENATE("NET ",A24,IF(ISBLANK(B24),"",CONCATENATE("&lt;",B24,"&gt;"))," LOC=P",H24,";  # ",C24,IF(ISBLANK(E24),"",CONCATENATE(" (active ",E24,")"))),"")</f>
      </c>
      <c r="H24" s="12">
        <v>202</v>
      </c>
    </row>
    <row r="25" spans="1:8" ht="12.75">
      <c r="A25" s="23"/>
      <c r="B25" s="24"/>
      <c r="C25" s="8" t="s">
        <v>17</v>
      </c>
      <c r="D25" s="9" t="s">
        <v>15</v>
      </c>
      <c r="E25" s="9"/>
      <c r="F25" s="19">
        <f>IF(NOT(ISBLANK(A25)),CONCATENATE("NET ",A25,IF(ISBLANK(B25),"",CONCATENATE("&lt;",B25,"&gt;"))," LOC=P",H25,";  # ",C25,IF(ISBLANK(E25),"",CONCATENATE(" (active ",E25,")"))),"")</f>
      </c>
      <c r="H25" s="12">
        <v>201</v>
      </c>
    </row>
    <row r="26" spans="1:8" ht="12.75">
      <c r="A26" s="23"/>
      <c r="B26" s="24"/>
      <c r="C26" s="8" t="s">
        <v>18</v>
      </c>
      <c r="D26" s="9" t="s">
        <v>15</v>
      </c>
      <c r="E26" s="9"/>
      <c r="F26" s="19">
        <f>IF(NOT(ISBLANK(A26)),CONCATENATE("NET ",A26,IF(ISBLANK(B26),"",CONCATENATE("&lt;",B26,"&gt;"))," LOC=P",H26,";  # ",C26,IF(ISBLANK(E26),"",CONCATENATE(" (active ",E26,")"))),"")</f>
      </c>
      <c r="H26" s="12">
        <v>200</v>
      </c>
    </row>
    <row r="27" spans="1:8" ht="12.75">
      <c r="A27" s="23"/>
      <c r="B27" s="24"/>
      <c r="C27" s="8" t="s">
        <v>19</v>
      </c>
      <c r="D27" s="9" t="s">
        <v>15</v>
      </c>
      <c r="E27" s="9"/>
      <c r="F27" s="19">
        <f>IF(NOT(ISBLANK(A27)),CONCATENATE("NET ",A27,IF(ISBLANK(B27),"",CONCATENATE("&lt;",B27,"&gt;"))," LOC=P",H27,";  # ",C27,IF(ISBLANK(E27),"",CONCATENATE(" (active ",E27,")"))),"")</f>
      </c>
      <c r="H27" s="12">
        <v>199</v>
      </c>
    </row>
    <row r="28" spans="1:8" ht="13.5" thickBot="1">
      <c r="A28" s="25"/>
      <c r="B28" s="26"/>
      <c r="C28" s="8" t="s">
        <v>20</v>
      </c>
      <c r="D28" s="9" t="s">
        <v>16</v>
      </c>
      <c r="E28" s="9"/>
      <c r="F28" s="19">
        <f>IF(NOT(ISBLANK(A28)),CONCATENATE("NET ",A28,IF(ISBLANK(B28),"",CONCATENATE("&lt;",B28,"&gt;"))," LOC=P",H28,";  # ",C28,IF(ISBLANK(E28),"",CONCATENATE(" (active ",E28,")"))),"")</f>
      </c>
      <c r="H28" s="12">
        <v>198</v>
      </c>
    </row>
    <row r="29" spans="3:6" ht="13.5" thickTop="1">
      <c r="C29" s="8"/>
      <c r="D29" s="9"/>
      <c r="E29" s="9"/>
      <c r="F29" s="19"/>
    </row>
    <row r="30" spans="1:6" ht="13.5" thickBot="1">
      <c r="A30" s="1" t="s">
        <v>13</v>
      </c>
      <c r="B30" s="1"/>
      <c r="C30" s="8"/>
      <c r="D30" s="9"/>
      <c r="E30" s="9"/>
      <c r="F30" s="19">
        <f>IF(AND(ISBLANK(A31),ISBLANK(A32),ISBLANK(A33),ISBLANK(A34),ISBLANK(A35),ISBLANK(A36),ISBLANK(A37),ISBLANK(A38),ISBLANK(A39),ISBLANK(A40),ISBLANK(A41),ISBLANK(A42),ISBLANK(A43),ISBLANK(A44)),"",CONCATENATE("### Digilent D2E ",A30))</f>
      </c>
    </row>
    <row r="31" spans="1:8" ht="13.5" thickTop="1">
      <c r="A31" s="21"/>
      <c r="B31" s="22"/>
      <c r="C31" s="8" t="s">
        <v>21</v>
      </c>
      <c r="D31" s="9" t="s">
        <v>16</v>
      </c>
      <c r="E31" s="9"/>
      <c r="F31" s="19">
        <f aca="true" t="shared" si="0" ref="F31:F43">IF(NOT(ISBLANK(A31)),CONCATENATE("NET ",A31,IF(ISBLANK(B31),"",CONCATENATE("&lt;",B31,"&gt;"))," LOC=P",H31,";  # ",C31,IF(ISBLANK(E31),"",CONCATENATE(" (active ",E31,")"))),"")</f>
      </c>
      <c r="H31" s="12">
        <v>206</v>
      </c>
    </row>
    <row r="32" spans="1:8" ht="12.75">
      <c r="A32" s="23"/>
      <c r="B32" s="24"/>
      <c r="C32" s="8" t="s">
        <v>22</v>
      </c>
      <c r="D32" s="9" t="s">
        <v>23</v>
      </c>
      <c r="E32" s="9"/>
      <c r="F32" s="19">
        <f t="shared" si="0"/>
      </c>
      <c r="H32" s="12">
        <v>5</v>
      </c>
    </row>
    <row r="33" spans="1:8" ht="12.75">
      <c r="A33" s="23"/>
      <c r="B33" s="24"/>
      <c r="C33" s="8" t="s">
        <v>24</v>
      </c>
      <c r="D33" s="9" t="s">
        <v>23</v>
      </c>
      <c r="E33" s="9"/>
      <c r="F33" s="19">
        <f t="shared" si="0"/>
      </c>
      <c r="H33" s="12">
        <v>6</v>
      </c>
    </row>
    <row r="34" spans="1:8" ht="12.75">
      <c r="A34" s="23"/>
      <c r="B34" s="24"/>
      <c r="C34" s="8" t="s">
        <v>25</v>
      </c>
      <c r="D34" s="9" t="s">
        <v>23</v>
      </c>
      <c r="E34" s="9"/>
      <c r="F34" s="19">
        <f t="shared" si="0"/>
      </c>
      <c r="H34" s="12">
        <v>7</v>
      </c>
    </row>
    <row r="35" spans="1:8" ht="12.75">
      <c r="A35" s="23"/>
      <c r="B35" s="24"/>
      <c r="C35" s="8" t="s">
        <v>26</v>
      </c>
      <c r="D35" s="9" t="s">
        <v>23</v>
      </c>
      <c r="E35" s="9"/>
      <c r="F35" s="19">
        <f t="shared" si="0"/>
      </c>
      <c r="H35" s="12">
        <v>8</v>
      </c>
    </row>
    <row r="36" spans="1:8" ht="12.75">
      <c r="A36" s="23"/>
      <c r="B36" s="24"/>
      <c r="C36" s="8" t="s">
        <v>27</v>
      </c>
      <c r="D36" s="9" t="s">
        <v>23</v>
      </c>
      <c r="E36" s="9"/>
      <c r="F36" s="19">
        <f t="shared" si="0"/>
      </c>
      <c r="H36" s="12">
        <v>9</v>
      </c>
    </row>
    <row r="37" spans="1:8" ht="12.75">
      <c r="A37" s="23"/>
      <c r="B37" s="24"/>
      <c r="C37" s="8" t="s">
        <v>28</v>
      </c>
      <c r="D37" s="9" t="s">
        <v>23</v>
      </c>
      <c r="E37" s="9"/>
      <c r="F37" s="19">
        <f t="shared" si="0"/>
      </c>
      <c r="H37" s="12">
        <v>10</v>
      </c>
    </row>
    <row r="38" spans="1:8" ht="12.75">
      <c r="A38" s="23"/>
      <c r="B38" s="24"/>
      <c r="C38" s="8" t="s">
        <v>29</v>
      </c>
      <c r="D38" s="9" t="s">
        <v>23</v>
      </c>
      <c r="E38" s="9"/>
      <c r="F38" s="19">
        <f t="shared" si="0"/>
      </c>
      <c r="H38" s="12">
        <v>11</v>
      </c>
    </row>
    <row r="39" spans="1:8" ht="12.75">
      <c r="A39" s="23"/>
      <c r="B39" s="24"/>
      <c r="C39" s="8" t="s">
        <v>30</v>
      </c>
      <c r="D39" s="9" t="s">
        <v>23</v>
      </c>
      <c r="E39" s="9"/>
      <c r="F39" s="19">
        <f t="shared" si="0"/>
      </c>
      <c r="H39" s="12">
        <v>15</v>
      </c>
    </row>
    <row r="40" spans="1:8" ht="12.75">
      <c r="A40" s="23"/>
      <c r="B40" s="24"/>
      <c r="C40" s="10" t="s">
        <v>31</v>
      </c>
      <c r="D40" s="13" t="s">
        <v>15</v>
      </c>
      <c r="E40" s="9"/>
      <c r="F40" s="19">
        <f t="shared" si="0"/>
      </c>
      <c r="H40" s="12">
        <v>4</v>
      </c>
    </row>
    <row r="41" spans="1:8" ht="12.75">
      <c r="A41" s="23"/>
      <c r="B41" s="24"/>
      <c r="C41" s="10" t="s">
        <v>32</v>
      </c>
      <c r="D41" s="13" t="s">
        <v>15</v>
      </c>
      <c r="E41" s="9"/>
      <c r="F41" s="19">
        <f t="shared" si="0"/>
      </c>
      <c r="H41" s="12">
        <v>3</v>
      </c>
    </row>
    <row r="42" spans="1:8" ht="12.75">
      <c r="A42" s="23"/>
      <c r="B42" s="24"/>
      <c r="C42" s="10" t="s">
        <v>33</v>
      </c>
      <c r="D42" s="13" t="s">
        <v>16</v>
      </c>
      <c r="E42" s="9" t="s">
        <v>1</v>
      </c>
      <c r="F42" s="19">
        <f t="shared" si="0"/>
      </c>
      <c r="H42" s="12">
        <v>205</v>
      </c>
    </row>
    <row r="43" spans="1:8" ht="12.75">
      <c r="A43" s="23"/>
      <c r="B43" s="24"/>
      <c r="C43" s="10" t="s">
        <v>34</v>
      </c>
      <c r="D43" s="13" t="s">
        <v>16</v>
      </c>
      <c r="E43" s="9" t="s">
        <v>1</v>
      </c>
      <c r="F43" s="19">
        <f t="shared" si="0"/>
      </c>
      <c r="H43" s="12">
        <v>203</v>
      </c>
    </row>
    <row r="44" spans="1:8" ht="13.5" thickBot="1">
      <c r="A44" s="25"/>
      <c r="B44" s="26"/>
      <c r="C44" s="8" t="s">
        <v>35</v>
      </c>
      <c r="D44" s="13" t="s">
        <v>16</v>
      </c>
      <c r="E44" s="9" t="s">
        <v>1</v>
      </c>
      <c r="F44" s="20">
        <f>IF(NOT(ISBLANK(A44)),CONCATENATE("NET ",A44,IF(ISBLANK(B44),"",CONCATENATE("&lt;",B44,"&gt;"))," LOC=P",H44,";  # ",C44,IF(ISBLANK(E44),"",CONCATENATE(" (active ",E44,")"))),"")</f>
      </c>
      <c r="H44" s="12">
        <v>204</v>
      </c>
    </row>
    <row r="45" ht="13.5" thickTop="1"/>
  </sheetData>
  <printOptions gridLines="1" horizontalCentered="1"/>
  <pageMargins left="0.5" right="0.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RHIT</dc:creator>
  <cp:keywords/>
  <dc:description/>
  <cp:lastModifiedBy>RHIT</cp:lastModifiedBy>
  <cp:lastPrinted>2003-02-13T14:50:01Z</cp:lastPrinted>
  <dcterms:created xsi:type="dcterms:W3CDTF">2003-01-21T21:07:33Z</dcterms:created>
  <dcterms:modified xsi:type="dcterms:W3CDTF">2003-02-19T15:34:18Z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-558674789</vt:i4>
  </property>
  <property fmtid="{D5CDD505-2E9C-101B-9397-08002B2CF9AE}" pid="4" name="_EmailSubje">
    <vt:lpwstr>webpack infor I have</vt:lpwstr>
  </property>
  <property fmtid="{D5CDD505-2E9C-101B-9397-08002B2CF9AE}" pid="5" name="_AuthorEma">
    <vt:lpwstr>Jianjian.song@rose-hulman.edu</vt:lpwstr>
  </property>
  <property fmtid="{D5CDD505-2E9C-101B-9397-08002B2CF9AE}" pid="6" name="_AuthorEmailDisplayNa">
    <vt:lpwstr>Jianjian Song</vt:lpwstr>
  </property>
</Properties>
</file>