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" yWindow="96" windowWidth="11328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<sst xmlns="http://schemas.openxmlformats.org/spreadsheetml/2006/main" count="35" uniqueCount="29">
  <si>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object</t>
  </si>
  <si>
    <t>lens 1</t>
  </si>
  <si>
    <t>lens2</t>
  </si>
  <si>
    <t>final x</t>
  </si>
  <si>
    <t>y</t>
  </si>
  <si>
    <t>angle</t>
  </si>
  <si>
    <t>ray 1</t>
  </si>
  <si>
    <t>ray 2</t>
  </si>
  <si>
    <t>ray 3</t>
  </si>
  <si>
    <t>f(lens)</t>
  </si>
  <si>
    <t>image 1</t>
  </si>
  <si>
    <t>x</t>
  </si>
  <si>
    <t>image 2</t>
  </si>
  <si>
    <t>img 1 top</t>
  </si>
  <si>
    <t>img2 top</t>
  </si>
  <si>
    <t>object bot</t>
  </si>
  <si>
    <t>object top</t>
  </si>
  <si>
    <t>lens 1 bot</t>
  </si>
  <si>
    <t>lens 1 top</t>
  </si>
  <si>
    <t>lens 2 bot</t>
  </si>
  <si>
    <t>lens 2 top</t>
  </si>
  <si>
    <t>object x</t>
  </si>
  <si>
    <t>lens 1 x</t>
  </si>
  <si>
    <t>lens 2 x</t>
  </si>
  <si>
    <t>lens 1 f</t>
  </si>
  <si>
    <t>lens 2 f</t>
  </si>
  <si>
    <t>raytrace2a.xls</t>
  </si>
  <si>
    <t>angle_0</t>
  </si>
  <si>
    <t>angle incr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</si>
</sst>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375"/>
          <c:w val="0.96675"/>
          <c:h val="0.913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Sheet1!$B$5:$B$8</c:f>
              <c:numCache/>
            </c:numRef>
          </c:xVal>
          <c:yVal>
            <c:numRef>
              <c:f>Sheet1!$C$5:$C$8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Sheet1!$B$5:$B$8</c:f>
              <c:numCache/>
            </c:numRef>
          </c:xVal>
          <c:yVal>
            <c:numRef>
              <c:f>Sheet1!$E$5:$E$8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Sheet1!$B$5:$B$8</c:f>
              <c:numCache/>
            </c:numRef>
          </c:xVal>
          <c:yVal>
            <c:numRef>
              <c:f>Sheet1!$G$5:$G$8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Sheet1!$B$21:$B$22</c:f>
              <c:numCache/>
            </c:numRef>
          </c:xVal>
          <c:yVal>
            <c:numRef>
              <c:f>Sheet1!$C$21:$C$22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Sheet1!$B$23:$B$24</c:f>
              <c:numCache/>
            </c:numRef>
          </c:xVal>
          <c:yVal>
            <c:numRef>
              <c:f>Sheet1!$C$23:$C$24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Sheet1!$B$25:$B$26</c:f>
              <c:numCache/>
            </c:numRef>
          </c:xVal>
          <c:yVal>
            <c:numRef>
              <c:f>Sheet1!$C$25:$C$26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Sheet1!$B$27:$B$28</c:f>
              <c:numCache/>
            </c:numRef>
          </c:xVal>
          <c:yVal>
            <c:numRef>
              <c:f>Sheet1!$C$27:$C$28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Sheet1!$B$29:$B$30</c:f>
              <c:numCache/>
            </c:numRef>
          </c:xVal>
          <c:yVal>
            <c:numRef>
              <c:f>Sheet1!$C$29:$C$30</c:f>
              <c:numCache/>
            </c:numRef>
          </c:yVal>
          <c:smooth val="0"/>
        </c:ser>
        <c:axId val="46483887"/>
        <c:axId val="15701800"/>
      </c:scatterChart>
      <c:valAx>
        <c:axId val="46483887"/>
        <c:scaling>
          <c:orientation val="minMax"/>
          <c:max val="120"/>
        </c:scaling>
        <c:axPos val="b"/>
        <c:delete val="0"/>
        <c:numFmt formatCode="General" sourceLinked="1"/>
        <c:majorTickMark val="out"/>
        <c:minorTickMark val="none"/>
        <c:tickLblPos val="nextTo"/>
        <c:crossAx val="15701800"/>
        <c:crosses val="autoZero"/>
        <c:crossBetween val="midCat"/>
        <c:dispUnits/>
      </c:valAx>
      <c:valAx>
        <c:axId val="15701800"/>
        <c:scaling>
          <c:orientation val="minMax"/>
          <c:max val="4"/>
          <c:min val="-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838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8</xdr:row>
      <xdr:rowOff>47625</xdr:rowOff>
    </xdr:from>
    <xdr:to>
      <xdr:col>9</xdr:col>
      <xdr:colOff>161925</xdr:colOff>
      <xdr:row>19</xdr:row>
      <xdr:rowOff>142875</xdr:rowOff>
    </xdr:to>
    <xdr:graphicFrame>
      <xdr:nvGraphicFramePr>
        <xdr:cNvPr id="1" name="Chart 2"/>
        <xdr:cNvGraphicFramePr/>
      </xdr:nvGraphicFramePr>
      <xdr:xfrm>
        <a:off x="533400" y="1343025"/>
        <a:ext cx="51149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600075</xdr:colOff>
      <xdr:row>23</xdr:row>
      <xdr:rowOff>9525</xdr:rowOff>
    </xdr:from>
    <xdr:to>
      <xdr:col>10</xdr:col>
      <xdr:colOff>361950</xdr:colOff>
      <xdr:row>23</xdr:row>
      <xdr:rowOff>152400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3733800"/>
          <a:ext cx="2809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24</xdr:row>
      <xdr:rowOff>28575</xdr:rowOff>
    </xdr:from>
    <xdr:to>
      <xdr:col>10</xdr:col>
      <xdr:colOff>361950</xdr:colOff>
      <xdr:row>24</xdr:row>
      <xdr:rowOff>142875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57600" y="3914775"/>
          <a:ext cx="2800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25</xdr:row>
      <xdr:rowOff>38100</xdr:rowOff>
    </xdr:from>
    <xdr:to>
      <xdr:col>10</xdr:col>
      <xdr:colOff>342900</xdr:colOff>
      <xdr:row>25</xdr:row>
      <xdr:rowOff>152400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4086225"/>
          <a:ext cx="27717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26</xdr:row>
      <xdr:rowOff>47625</xdr:rowOff>
    </xdr:from>
    <xdr:to>
      <xdr:col>10</xdr:col>
      <xdr:colOff>352425</xdr:colOff>
      <xdr:row>26</xdr:row>
      <xdr:rowOff>152400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4257675"/>
          <a:ext cx="2771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27</xdr:row>
      <xdr:rowOff>47625</xdr:rowOff>
    </xdr:from>
    <xdr:to>
      <xdr:col>10</xdr:col>
      <xdr:colOff>361950</xdr:colOff>
      <xdr:row>28</xdr:row>
      <xdr:rowOff>9525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48075" y="4419600"/>
          <a:ext cx="2809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0"/>
  <sheetViews>
    <sheetView tabSelected="1" workbookViewId="0" topLeftCell="A1">
      <selection activeCell="F22" sqref="F22"/>
    </sheetView>
  </sheetViews>
  <sheetFormatPr defaultColWidth="9.140625" defaultRowHeight="12.75"/>
  <sheetData>
    <row r="1" spans="2:5" ht="12.75">
      <c r="B1" t="s">
        <v>26</v>
      </c>
      <c r="D1" t="s">
        <v>27</v>
      </c>
      <c r="E1">
        <v>0</v>
      </c>
    </row>
    <row r="2" spans="4:5" ht="12.75">
      <c r="D2" t="s">
        <v>28</v>
      </c>
      <c r="E2">
        <v>0.02</v>
      </c>
    </row>
    <row r="3" spans="3:9" ht="12.75">
      <c r="C3" t="s">
        <v>6</v>
      </c>
      <c r="E3" t="s">
        <v>7</v>
      </c>
      <c r="G3" t="s">
        <v>8</v>
      </c>
      <c r="I3" t="s">
        <v>9</v>
      </c>
    </row>
    <row r="4" spans="2:8" ht="12.75">
      <c r="B4" t="s">
        <v>11</v>
      </c>
      <c r="C4" t="s">
        <v>4</v>
      </c>
      <c r="D4" t="s">
        <v>5</v>
      </c>
      <c r="E4" t="s">
        <v>4</v>
      </c>
      <c r="F4" t="s">
        <v>5</v>
      </c>
      <c r="G4" t="s">
        <v>4</v>
      </c>
      <c r="H4" t="s">
        <v>5</v>
      </c>
    </row>
    <row r="5" spans="1:8" ht="12.75">
      <c r="A5" t="s">
        <v>0</v>
      </c>
      <c r="B5">
        <f>F24</f>
        <v>0</v>
      </c>
      <c r="C5">
        <v>1</v>
      </c>
      <c r="D5">
        <f>E1</f>
        <v>0</v>
      </c>
      <c r="E5">
        <f>C5</f>
        <v>1</v>
      </c>
      <c r="F5">
        <f>E1+E2</f>
        <v>0.02</v>
      </c>
      <c r="G5">
        <f>C5</f>
        <v>1</v>
      </c>
      <c r="H5">
        <f>E1+2*E2</f>
        <v>0.04</v>
      </c>
    </row>
    <row r="6" spans="1:9" ht="12.75">
      <c r="A6" t="s">
        <v>1</v>
      </c>
      <c r="B6">
        <f>F25</f>
        <v>30</v>
      </c>
      <c r="C6">
        <f>C5+D5*($B6-$B5)</f>
        <v>1</v>
      </c>
      <c r="D6">
        <f>D5-C6/$I6</f>
        <v>-0.07692307692307693</v>
      </c>
      <c r="E6">
        <f>E5+F5*($B6-$B5)</f>
        <v>1.6</v>
      </c>
      <c r="F6">
        <f>F5-E6/$I6</f>
        <v>-0.10307692307692308</v>
      </c>
      <c r="G6">
        <f>G5+H5*($B6-$B5)</f>
        <v>2.2</v>
      </c>
      <c r="H6">
        <f>H5-G6/$I6</f>
        <v>-0.12923076923076923</v>
      </c>
      <c r="I6">
        <f>F27</f>
        <v>13</v>
      </c>
    </row>
    <row r="7" spans="1:9" ht="12.75">
      <c r="A7" t="s">
        <v>2</v>
      </c>
      <c r="B7">
        <f>F26</f>
        <v>80</v>
      </c>
      <c r="C7">
        <f>C6+D6*($B7-$B6)</f>
        <v>-2.8461538461538463</v>
      </c>
      <c r="D7">
        <f>D6-C7/$I7</f>
        <v>0.10096153846153846</v>
      </c>
      <c r="E7">
        <f>E6+F6*($B7-$B6)</f>
        <v>-3.553846153846154</v>
      </c>
      <c r="F7">
        <f>F6-E7/$I7</f>
        <v>0.11903846153846155</v>
      </c>
      <c r="G7">
        <f>G6+H6*($B7-$B6)</f>
        <v>-4.2615384615384615</v>
      </c>
      <c r="H7">
        <f>H6-G7/$I7</f>
        <v>0.1371153846153846</v>
      </c>
      <c r="I7">
        <f>F28</f>
        <v>16</v>
      </c>
    </row>
    <row r="8" spans="1:9" ht="12.75">
      <c r="A8" t="s">
        <v>3</v>
      </c>
      <c r="B8">
        <v>120</v>
      </c>
      <c r="C8">
        <f>C7+D7*($B8-$B7)</f>
        <v>1.192307692307692</v>
      </c>
      <c r="D8">
        <f>D7-C8/B8</f>
        <v>0.09102564102564104</v>
      </c>
      <c r="E8">
        <f>E7+F7*($B8-$B7)</f>
        <v>1.2076923076923083</v>
      </c>
      <c r="F8">
        <f>F7-E8/$I8</f>
        <v>-1.0886538461538466</v>
      </c>
      <c r="G8">
        <f>G7+H7*($B8-$B7)</f>
        <v>1.2230769230769232</v>
      </c>
      <c r="H8">
        <f>H7-G8/$I8</f>
        <v>-1.0859615384615386</v>
      </c>
      <c r="I8">
        <v>1</v>
      </c>
    </row>
    <row r="20" spans="2:3" ht="12.75">
      <c r="B20" t="s">
        <v>11</v>
      </c>
      <c r="C20" t="s">
        <v>4</v>
      </c>
    </row>
    <row r="21" spans="1:3" ht="12.75">
      <c r="A21" t="s">
        <v>15</v>
      </c>
      <c r="B21">
        <f>B5</f>
        <v>0</v>
      </c>
      <c r="C21">
        <v>0</v>
      </c>
    </row>
    <row r="22" spans="1:3" ht="12.75">
      <c r="A22" t="s">
        <v>16</v>
      </c>
      <c r="B22">
        <f>B5</f>
        <v>0</v>
      </c>
      <c r="C22">
        <v>1</v>
      </c>
    </row>
    <row r="23" spans="1:3" ht="12.75">
      <c r="A23" t="s">
        <v>10</v>
      </c>
      <c r="B23">
        <f>B6+(B6-B5)*I6/(B6-B5-I6)</f>
        <v>52.94117647058823</v>
      </c>
      <c r="C23">
        <v>0</v>
      </c>
    </row>
    <row r="24" spans="1:6" ht="12.75">
      <c r="A24" t="s">
        <v>13</v>
      </c>
      <c r="B24">
        <f>B23</f>
        <v>52.94117647058823</v>
      </c>
      <c r="C24">
        <f>-C22*(B23-B6)/(B6-B5)</f>
        <v>-0.764705882352941</v>
      </c>
      <c r="E24" t="s">
        <v>21</v>
      </c>
      <c r="F24">
        <v>0</v>
      </c>
    </row>
    <row r="25" spans="1:6" ht="12.75">
      <c r="A25" t="s">
        <v>12</v>
      </c>
      <c r="B25">
        <f>B7+(B7-B23)*I7/(B7-B23-I7)</f>
        <v>119.14893617021275</v>
      </c>
      <c r="C25">
        <v>0</v>
      </c>
      <c r="E25" t="s">
        <v>22</v>
      </c>
      <c r="F25">
        <v>30</v>
      </c>
    </row>
    <row r="26" spans="1:6" ht="12.75">
      <c r="A26" t="s">
        <v>14</v>
      </c>
      <c r="B26">
        <f>B25</f>
        <v>119.14893617021275</v>
      </c>
      <c r="C26">
        <f>-C24*(B25-B7)/(B7-B24)</f>
        <v>1.1063829787234034</v>
      </c>
      <c r="E26" t="s">
        <v>23</v>
      </c>
      <c r="F26">
        <v>80</v>
      </c>
    </row>
    <row r="27" spans="1:6" ht="12.75">
      <c r="A27" t="s">
        <v>17</v>
      </c>
      <c r="B27">
        <f>B6</f>
        <v>30</v>
      </c>
      <c r="C27">
        <v>4</v>
      </c>
      <c r="E27" t="s">
        <v>24</v>
      </c>
      <c r="F27">
        <v>13</v>
      </c>
    </row>
    <row r="28" spans="1:6" ht="12.75">
      <c r="A28" t="s">
        <v>18</v>
      </c>
      <c r="B28">
        <f>B6</f>
        <v>30</v>
      </c>
      <c r="C28">
        <v>-4</v>
      </c>
      <c r="E28" t="s">
        <v>25</v>
      </c>
      <c r="F28">
        <v>16</v>
      </c>
    </row>
    <row r="29" spans="1:3" ht="12.75">
      <c r="A29" t="s">
        <v>19</v>
      </c>
      <c r="B29">
        <f>B7</f>
        <v>80</v>
      </c>
      <c r="C29">
        <v>4</v>
      </c>
    </row>
    <row r="30" spans="1:3" ht="12.75">
      <c r="A30" t="s">
        <v>20</v>
      </c>
      <c r="B30">
        <f>B7</f>
        <v>80</v>
      </c>
      <c r="C30">
        <v>-4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Mike Moloney</dc:creator>
  <cp:keywords/>
  <dc:description/>
  <cp:lastModifiedBy>Dr. Mike Moloney</cp:lastModifiedBy>
  <dcterms:created xsi:type="dcterms:W3CDTF">2002-04-09T16:20:24Z</dcterms:created>
  <dcterms:modified xsi:type="dcterms:W3CDTF">2002-04-09T17:48:47Z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