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476" windowWidth="12384" windowHeight="6912" activeTab="0"/>
  </bookViews>
  <sheets>
    <sheet name="Sheet1" sheetId="1" r:id="rId1"/>
    <sheet name="Sheet2" sheetId="2" r:id="rId2"/>
    <sheet name="Sheet3" sheetId="3" r:id="rId3"/>
  </sheets>
  <definedNames>
    <definedName name="a_1">'Sheet1'!$F$15</definedName>
    <definedName name="a_2">'Sheet1'!$G$15</definedName>
    <definedName name="accel1">'Sheet1'!$E$13</definedName>
    <definedName name="accel2">'Sheet1'!$F$13</definedName>
    <definedName name="delta_t">'Sheet1'!$E$11</definedName>
    <definedName name="dt_2">'Sheet1'!$E$12</definedName>
    <definedName name="k">'Sheet1'!$B$8</definedName>
    <definedName name="L0">'Sheet1'!$E$9</definedName>
    <definedName name="m_1">'Sheet1'!$B$6</definedName>
    <definedName name="m_2">'Sheet1'!$B$7</definedName>
    <definedName name="mu">'Sheet1'!$E$6</definedName>
    <definedName name="omega">'Sheet1'!$E$7</definedName>
    <definedName name="p_1">'Sheet1'!$H$15</definedName>
    <definedName name="p_2">'Sheet1'!$I$15</definedName>
    <definedName name="steps">'Sheet1'!$E$10</definedName>
    <definedName name="t">'Sheet1'!$A$15</definedName>
    <definedName name="t_contact">'Sheet1'!$E$8</definedName>
    <definedName name="v_1">'Sheet1'!$C$15</definedName>
    <definedName name="v_2">'Sheet1'!$E$15</definedName>
    <definedName name="v_common">'Sheet1'!$B$12</definedName>
    <definedName name="v1_0">'Sheet1'!$B$10</definedName>
    <definedName name="v2_0">'Sheet1'!$B$11</definedName>
    <definedName name="x_1">'Sheet1'!$B$15</definedName>
    <definedName name="x_2">'Sheet1'!$D$15</definedName>
    <definedName name="x1_0">'Sheet1'!$B$9</definedName>
    <definedName name="xmin">'Sheet1'!$B$13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<sst xmlns="http://schemas.openxmlformats.org/spreadsheetml/2006/main" count="33" uniqueCount="33">
  <si>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collision.xls</t>
  </si>
  <si>
    <t>collision between m1 and m2, spring between them</t>
  </si>
  <si>
    <t>track x1, v1, a1, x2,v2,a2</t>
  </si>
  <si>
    <t>histogram plot of p1, p2, p1+p2</t>
  </si>
  <si>
    <t>histogram ploto of a1, a2</t>
  </si>
  <si>
    <t>RK2 calculation</t>
  </si>
  <si>
    <t>VB underneath to move results as a function of time</t>
  </si>
  <si>
    <t>k</t>
  </si>
  <si>
    <t>v1_0</t>
  </si>
  <si>
    <t>v2_0</t>
  </si>
  <si>
    <t>v_common</t>
  </si>
  <si>
    <t>xmin</t>
  </si>
  <si>
    <t>m_1</t>
  </si>
  <si>
    <t>m_2</t>
  </si>
  <si>
    <t>mu</t>
  </si>
  <si>
    <t>omega</t>
  </si>
  <si>
    <t>T/2</t>
  </si>
  <si>
    <t>steps</t>
  </si>
  <si>
    <t>delta_t</t>
  </si>
  <si>
    <t>t</t>
  </si>
  <si>
    <t>x1</t>
  </si>
  <si>
    <t>v1</t>
  </si>
  <si>
    <t>a1</t>
  </si>
  <si>
    <t>x2</t>
  </si>
  <si>
    <t>v2</t>
  </si>
  <si>
    <t>a2</t>
  </si>
  <si>
    <t>dt/2</t>
  </si>
  <si>
    <t>x1_0</t>
  </si>
  <si>
    <t>L0</t>
  </si>
  <si>
    <t>spring rest length</t>
  </si>
  <si>
    <t>p1</t>
  </si>
  <si>
    <t>p2</t>
  </si>
  <si>
    <t>ptot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</si>
</sst>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sz val="4.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Momentum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25"/>
          <c:w val="0.942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Sheet1!$H$15:$I$15</c:f>
              <c:numCache/>
            </c:numRef>
          </c:val>
        </c:ser>
        <c:axId val="44869105"/>
        <c:axId val="1168762"/>
      </c:bar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8762"/>
        <c:crosses val="autoZero"/>
        <c:auto val="1"/>
        <c:lblOffset val="100"/>
        <c:noMultiLvlLbl val="0"/>
      </c:catAx>
      <c:valAx>
        <c:axId val="1168762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Position of masses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Sheet1!$B$15:$B$15</c:f>
              <c:numCache/>
            </c:numRef>
          </c:xVal>
          <c:yVal>
            <c:numRef>
              <c:f>Sheet1!$A$5:$A$5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Sheet1!$D$15:$D$15</c:f>
              <c:numCache/>
            </c:numRef>
          </c:xVal>
          <c:yVal>
            <c:numRef>
              <c:f>Sheet1!$A$5:$A$5</c:f>
              <c:numCache/>
            </c:numRef>
          </c:yVal>
          <c:smooth val="1"/>
        </c:ser>
        <c:axId val="10518859"/>
        <c:axId val="27560868"/>
      </c:scatterChart>
      <c:valAx>
        <c:axId val="10518859"/>
        <c:scaling>
          <c:orientation val="minMax"/>
          <c:max val="2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crossBetween val="midCat"/>
        <c:dispUnits/>
      </c:valAx>
      <c:valAx>
        <c:axId val="27560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66675</xdr:rowOff>
    </xdr:from>
    <xdr:to>
      <xdr:col>10</xdr:col>
      <xdr:colOff>47625</xdr:colOff>
      <xdr:row>2</xdr:row>
      <xdr:rowOff>28575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6675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</xdr:row>
      <xdr:rowOff>9525</xdr:rowOff>
    </xdr:from>
    <xdr:to>
      <xdr:col>10</xdr:col>
      <xdr:colOff>28575</xdr:colOff>
      <xdr:row>4</xdr:row>
      <xdr:rowOff>152400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495300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19050</xdr:rowOff>
    </xdr:from>
    <xdr:to>
      <xdr:col>4</xdr:col>
      <xdr:colOff>600075</xdr:colOff>
      <xdr:row>22</xdr:row>
      <xdr:rowOff>133350</xdr:rowOff>
    </xdr:to>
    <xdr:graphicFrame>
      <xdr:nvGraphicFramePr>
        <xdr:cNvPr id="3" name="Chart 8"/>
        <xdr:cNvGraphicFramePr/>
      </xdr:nvGraphicFramePr>
      <xdr:xfrm>
        <a:off x="19050" y="2447925"/>
        <a:ext cx="301942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16</xdr:row>
      <xdr:rowOff>47625</xdr:rowOff>
    </xdr:from>
    <xdr:to>
      <xdr:col>11</xdr:col>
      <xdr:colOff>342900</xdr:colOff>
      <xdr:row>21</xdr:row>
      <xdr:rowOff>114300</xdr:rowOff>
    </xdr:to>
    <xdr:graphicFrame>
      <xdr:nvGraphicFramePr>
        <xdr:cNvPr id="4" name="Chart 9"/>
        <xdr:cNvGraphicFramePr/>
      </xdr:nvGraphicFramePr>
      <xdr:xfrm>
        <a:off x="3114675" y="2638425"/>
        <a:ext cx="3638550" cy="87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15"/>
  <sheetViews>
    <sheetView tabSelected="1" workbookViewId="0" topLeftCell="A1">
      <selection activeCell="G15" sqref="G15"/>
    </sheetView>
  </sheetViews>
  <sheetFormatPr defaultColWidth="9.140625" defaultRowHeight="12.75"/>
  <cols>
    <col min="9" max="9" width="10.421875" style="0" customWidth="1"/>
    <col min="10" max="10" width="6.7109375" style="0" customWidth="1"/>
    <col min="11" max="11" width="5.8515625" style="0" customWidth="1"/>
    <col min="12" max="12" width="6.00390625" style="0" customWidth="1"/>
  </cols>
  <sheetData>
    <row r="1" spans="1:12" ht="12.75">
      <c r="A1" t="s">
        <v>0</v>
      </c>
      <c r="C1" t="s">
        <v>1</v>
      </c>
      <c r="L1">
        <v>0</v>
      </c>
    </row>
    <row r="2" spans="3:12" ht="12.75">
      <c r="C2" t="s">
        <v>2</v>
      </c>
      <c r="F2" t="s">
        <v>3</v>
      </c>
      <c r="L2">
        <v>0</v>
      </c>
    </row>
    <row r="3" spans="3:6" ht="12.75">
      <c r="C3" t="s">
        <v>5</v>
      </c>
      <c r="F3" t="s">
        <v>4</v>
      </c>
    </row>
    <row r="4" ht="12.75">
      <c r="C4" t="s">
        <v>6</v>
      </c>
    </row>
    <row r="5" ht="12.75">
      <c r="A5">
        <v>0</v>
      </c>
    </row>
    <row r="6" spans="1:5" ht="12.75">
      <c r="A6" t="s">
        <v>12</v>
      </c>
      <c r="B6">
        <v>5</v>
      </c>
      <c r="D6" t="s">
        <v>14</v>
      </c>
      <c r="E6">
        <f>m_1*m_2/(m_1+m_2)</f>
        <v>0.8333333333333334</v>
      </c>
    </row>
    <row r="7" spans="1:5" ht="12.75">
      <c r="A7" t="s">
        <v>13</v>
      </c>
      <c r="B7">
        <v>1</v>
      </c>
      <c r="D7" t="s">
        <v>15</v>
      </c>
      <c r="E7">
        <f>SQRT(k/mu)</f>
        <v>15.491933384829668</v>
      </c>
    </row>
    <row r="8" spans="1:5" ht="12.75">
      <c r="A8" t="s">
        <v>7</v>
      </c>
      <c r="B8">
        <v>200</v>
      </c>
      <c r="D8" t="s">
        <v>16</v>
      </c>
      <c r="E8">
        <f>PI()/omega</f>
        <v>0.20278893379868057</v>
      </c>
    </row>
    <row r="9" spans="1:6" ht="12.75">
      <c r="A9" t="s">
        <v>27</v>
      </c>
      <c r="B9">
        <v>0</v>
      </c>
      <c r="D9" t="s">
        <v>28</v>
      </c>
      <c r="E9">
        <v>0.75</v>
      </c>
      <c r="F9" t="s">
        <v>29</v>
      </c>
    </row>
    <row r="10" spans="1:5" ht="12.75">
      <c r="A10" t="s">
        <v>8</v>
      </c>
      <c r="B10">
        <v>3</v>
      </c>
      <c r="D10" t="s">
        <v>17</v>
      </c>
      <c r="E10">
        <v>100</v>
      </c>
    </row>
    <row r="11" spans="1:5" ht="12.75">
      <c r="A11" t="s">
        <v>9</v>
      </c>
      <c r="B11">
        <v>0</v>
      </c>
      <c r="D11" t="s">
        <v>18</v>
      </c>
      <c r="E11">
        <f>t_contact/steps</f>
        <v>0.002027889337986806</v>
      </c>
    </row>
    <row r="12" spans="1:5" ht="12.75">
      <c r="A12" t="s">
        <v>10</v>
      </c>
      <c r="B12">
        <f>(m_1*v1_0+m_2*v2_0)/(m_1+m_2)</f>
        <v>2.5</v>
      </c>
      <c r="D12" t="s">
        <v>26</v>
      </c>
      <c r="E12">
        <f>delta_t/2</f>
        <v>0.001013944668993403</v>
      </c>
    </row>
    <row r="13" spans="1:2" ht="12.75">
      <c r="A13" t="s">
        <v>11</v>
      </c>
      <c r="B13">
        <v>0</v>
      </c>
    </row>
    <row r="14" spans="1:10" ht="12.75">
      <c r="A14" t="s">
        <v>19</v>
      </c>
      <c r="B14" t="s">
        <v>20</v>
      </c>
      <c r="C14" t="s">
        <v>21</v>
      </c>
      <c r="D14" t="s">
        <v>23</v>
      </c>
      <c r="E14" t="s">
        <v>24</v>
      </c>
      <c r="F14" t="s">
        <v>22</v>
      </c>
      <c r="G14" t="s">
        <v>25</v>
      </c>
      <c r="H14" t="s">
        <v>30</v>
      </c>
      <c r="I14" t="s">
        <v>31</v>
      </c>
      <c r="J14" t="s">
        <v>32</v>
      </c>
    </row>
    <row r="15" spans="1:10" ht="12.75">
      <c r="A15">
        <v>0.40557786759736186</v>
      </c>
      <c r="B15">
        <v>0.9125807228319341</v>
      </c>
      <c r="C15">
        <v>2.00023272828766</v>
      </c>
      <c r="D15">
        <v>2.2707643998007603</v>
      </c>
      <c r="E15">
        <v>4.998836358561706</v>
      </c>
      <c r="F15">
        <v>0</v>
      </c>
      <c r="G15">
        <v>0</v>
      </c>
      <c r="H15">
        <f>m_1*v_1</f>
        <v>10.0011636414383</v>
      </c>
      <c r="I15">
        <f>m_2*v_2</f>
        <v>4.998836358561706</v>
      </c>
      <c r="J15">
        <f>H15+I15</f>
        <v>15.000000000000007</v>
      </c>
    </row>
    <row r="21" spans="2:7" ht="12.75">
      <c r="B21">
        <v>0</v>
      </c>
      <c r="G21">
        <v>0</v>
      </c>
    </row>
    <row r="22" ht="12.75">
      <c r="G22">
        <v>0</v>
      </c>
    </row>
    <row r="215" ht="12.75">
      <c r="O215">
        <f>N15+v_common*A215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2002-06-28T00:11:08Z</dcterms:created>
  <dcterms:modified xsi:type="dcterms:W3CDTF">2002-06-29T16:48:48Z</dcterms:modified>
  <cp:category/>
  <cp:version/>
  <cp:contentType/>
  <cp:contentStatus/>
</cp:coreProperties>
</file>